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2" windowWidth="13020" windowHeight="10392" activeTab="0"/>
  </bookViews>
  <sheets>
    <sheet name="Областной бюджет" sheetId="1" r:id="rId1"/>
  </sheets>
  <definedNames/>
  <calcPr fullCalcOnLoad="1"/>
</workbook>
</file>

<file path=xl/sharedStrings.xml><?xml version="1.0" encoding="utf-8"?>
<sst xmlns="http://schemas.openxmlformats.org/spreadsheetml/2006/main" count="477" uniqueCount="156">
  <si>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</si>
  <si>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</si>
  <si>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</si>
  <si>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</si>
  <si>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</si>
  <si>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</si>
  <si>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</si>
  <si>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</si>
  <si>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</si>
  <si>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</si>
  <si>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</si>
  <si>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</si>
  <si>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</si>
  <si>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>Рекомендуемый образец</t>
  </si>
  <si>
    <t>N 
п/п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</si>
  <si>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</si>
  <si>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</si>
  <si>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</si>
  <si>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</si>
  <si>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</si>
  <si>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</si>
  <si>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</si>
  <si>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</si>
  <si>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</si>
  <si>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</si>
  <si>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</si>
  <si>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</si>
  <si>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</si>
  <si>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</si>
  <si>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</si>
  <si>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</si>
  <si>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</si>
  <si>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</si>
  <si>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</si>
  <si>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</si>
  <si>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</si>
  <si>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</si>
  <si>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</si>
  <si>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Наименование государственного внебюджетного фонда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</si>
  <si>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</si>
  <si>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</si>
  <si>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</si>
  <si>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</si>
  <si>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</si>
  <si>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</si>
  <si>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</si>
  <si>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</si>
  <si>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</si>
  <si>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</si>
  <si>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</si>
  <si>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>Приложение N 1 к бюджетной смете</t>
  </si>
  <si>
    <t xml:space="preserve">1. Расчеты (обоснования) выплат персоналу </t>
  </si>
  <si>
    <t>КБК</t>
  </si>
  <si>
    <t>Кредиторская задолженность</t>
  </si>
  <si>
    <t>6</t>
  </si>
  <si>
    <t>Административный область</t>
  </si>
  <si>
    <t>Педагогический</t>
  </si>
  <si>
    <t>Учебно-вспомо-гательный область</t>
  </si>
  <si>
    <t>1-ый плановый период</t>
  </si>
  <si>
    <t>2-ой плановый период</t>
  </si>
  <si>
    <t>Фонд оплаты труда в год, руб</t>
  </si>
  <si>
    <t>Фонд оплаты труда в год, руб.</t>
  </si>
  <si>
    <t>12</t>
  </si>
  <si>
    <t>13</t>
  </si>
  <si>
    <t>95307010210173110 111</t>
  </si>
  <si>
    <t>95307010210173110 119</t>
  </si>
  <si>
    <t xml:space="preserve">Расчеты (обоснования) к бюджетной смете  МДОУ № 14 "Сказка" </t>
  </si>
  <si>
    <t>1.2. Расчеты (обоснования) выплат персоналу при направлении в служебные командировки</t>
  </si>
  <si>
    <t>95307010210173110112</t>
  </si>
  <si>
    <t>Очередной финансовый год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</si>
  <si>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</si>
  <si>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</si>
  <si>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</si>
  <si>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</si>
  <si>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(гр.3 x гр.4 x 
гр.5)</t>
  </si>
  <si>
    <t>Сумма, руб.</t>
  </si>
  <si>
    <t>7</t>
  </si>
  <si>
    <t>8</t>
  </si>
  <si>
    <t>командировочные расходы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</si>
  <si>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</si>
  <si>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</si>
  <si>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</si>
  <si>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</si>
  <si>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Компенсация по уходу за детьми до 3х лет</t>
  </si>
  <si>
    <t>0</t>
  </si>
  <si>
    <t>Сумма выплат, 
руб.</t>
  </si>
  <si>
    <t>Общая сумма выплат, руб. 
(гр.3 x гр.4)</t>
  </si>
  <si>
    <t>Количество 
выплат в год</t>
  </si>
  <si>
    <t>Размер одной выплаты, руб.</t>
  </si>
  <si>
    <t>Наименование показателя</t>
  </si>
  <si>
    <t xml:space="preserve">6.8. Расчет (обоснование) прочих расходов 
</t>
  </si>
  <si>
    <t>заправка катриджей</t>
  </si>
  <si>
    <t>канцтовары</t>
  </si>
  <si>
    <t>игрушки</t>
  </si>
  <si>
    <t>Сумма, 
руб.</t>
  </si>
  <si>
    <t>Сумма, руб. 
(гр.2 x гр.3)</t>
  </si>
  <si>
    <t>Средняя стоимость, руб.</t>
  </si>
  <si>
    <t>Количество</t>
  </si>
  <si>
    <t>Наименование расходов</t>
  </si>
  <si>
    <t>6.7. Расчет (обоснование) расходов на приобретение основных средств, материальных запасов</t>
  </si>
  <si>
    <t>кредиторская задолженность</t>
  </si>
  <si>
    <t>4</t>
  </si>
  <si>
    <t>мероприятия ИОЦ</t>
  </si>
  <si>
    <t>Услуги ЦООУ</t>
  </si>
  <si>
    <t>Стоимость услуги, 
руб.</t>
  </si>
  <si>
    <t>Стоимость 
услуги, руб.</t>
  </si>
  <si>
    <t>Количество договоров</t>
  </si>
  <si>
    <t>6.6. Расчет (обоснование) расходов на оплату прочих работ, услуг</t>
  </si>
  <si>
    <t>Стоимость работ, 
руб.</t>
  </si>
  <si>
    <t>Стоимость 
работ (услуг), 
руб.</t>
  </si>
  <si>
    <t>Количество 
работ 
(услуг)</t>
  </si>
  <si>
    <t>Объект</t>
  </si>
  <si>
    <t>6.5. Расчет (обоснование) расходов на оплату работ, услуг по содержанию имущества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</si>
  <si>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</si>
  <si>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</si>
  <si>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</si>
  <si>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Сумма, руб. 
(гр.4 x гр.5 x 
гр.6)</t>
  </si>
  <si>
    <t>Индексация, 
%</t>
  </si>
  <si>
    <t>Тариф 
(с учетом НДС), руб.</t>
  </si>
  <si>
    <t>Размер потребления ресурсов</t>
  </si>
  <si>
    <t>6.3. Расчет (обоснование) расходов на оплату коммунальных услуг</t>
  </si>
  <si>
    <t>Сумма, руб. 
(гр.3 x гр.4)</t>
  </si>
  <si>
    <t>Цена услуги перевозки, 
руб.</t>
  </si>
  <si>
    <t>Количество 
услуг 
перевозки</t>
  </si>
  <si>
    <t>6.2. Расчет (обоснование) расходов на оплату транспортных услуг</t>
  </si>
  <si>
    <t xml:space="preserve"> Итого:</t>
  </si>
  <si>
    <t>интернет</t>
  </si>
  <si>
    <t>услуги связи</t>
  </si>
  <si>
    <t>Стоимость за единицу, руб.</t>
  </si>
  <si>
    <t>Количество платежей в год</t>
  </si>
  <si>
    <t>Количество номеров</t>
  </si>
  <si>
    <t>6.1. Расчет (обоснование) расходов на оплату услуг связи</t>
  </si>
  <si>
    <t>95307010210173110244</t>
  </si>
  <si>
    <t>6. Расчет (обоснование) расходов на закупку товаров, работ, услуг</t>
  </si>
  <si>
    <t>Итого:</t>
  </si>
  <si>
    <t>Сумма выплат, руб.</t>
  </si>
  <si>
    <t>5. Расчет (обоснование) прочих расходов 
(кроме расходов на закупку товаров, работ, услуг)</t>
  </si>
  <si>
    <t>4. Расчет (обоснование) расходов на безвозмездные перечисления организациям</t>
  </si>
  <si>
    <t xml:space="preserve">2 </t>
  </si>
  <si>
    <t>Сумма налога, руб.</t>
  </si>
  <si>
    <t>Сумма 
исчисленного 
налога, подлежащего 
уплате, руб. 
(гр.3 x гр.4/100)</t>
  </si>
  <si>
    <t>Ставка налога, 
%</t>
  </si>
  <si>
    <t>Налоговая база, руб.</t>
  </si>
  <si>
    <t>3. Расчет (обоснование) расходов на уплату налогов, сборов и иных платежей</t>
  </si>
  <si>
    <t>2. Расчеты (обоснования) расходов на социальные и иные выплаты населению</t>
  </si>
  <si>
    <t>95310040210173110112</t>
  </si>
  <si>
    <t>7.0. Расчет обоснование расходов на оплату работ ,услуг</t>
  </si>
  <si>
    <t>приобретение материалов</t>
  </si>
  <si>
    <t>10466019,00</t>
  </si>
  <si>
    <t>45000,00</t>
  </si>
  <si>
    <t>4200,00</t>
  </si>
  <si>
    <t>обучение по 44 фз</t>
  </si>
  <si>
    <t>3160737</t>
  </si>
  <si>
    <t>1055,49</t>
  </si>
  <si>
    <t>22000</t>
  </si>
  <si>
    <t>80000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</si>
</sst>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#,##0_р_."/>
    <numFmt numFmtId="176" formatCode="#,##0&quot;р.&quot;"/>
  </numFmts>
  <fonts count="29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 horizontal="left" vertical="center" indent="1"/>
    </xf>
    <xf numFmtId="2" fontId="24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1" fontId="24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Alignment="1">
      <alignment/>
    </xf>
    <xf numFmtId="172" fontId="24" fillId="0" borderId="0" xfId="0" applyNumberFormat="1" applyFont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center" wrapText="1"/>
    </xf>
    <xf numFmtId="49" fontId="19" fillId="24" borderId="0" xfId="0" applyNumberFormat="1" applyFont="1" applyFill="1" applyAlignment="1">
      <alignment/>
    </xf>
    <xf numFmtId="49" fontId="21" fillId="24" borderId="0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Border="1" applyAlignment="1">
      <alignment/>
    </xf>
    <xf numFmtId="49" fontId="24" fillId="24" borderId="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right" vertical="center" wrapText="1"/>
    </xf>
    <xf numFmtId="1" fontId="24" fillId="24" borderId="0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 wrapText="1"/>
    </xf>
    <xf numFmtId="49" fontId="21" fillId="24" borderId="0" xfId="0" applyNumberFormat="1" applyFont="1" applyFill="1" applyAlignment="1">
      <alignment horizontal="right"/>
    </xf>
    <xf numFmtId="2" fontId="27" fillId="24" borderId="13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/>
    </xf>
    <xf numFmtId="49" fontId="24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right" vertical="center" wrapText="1"/>
    </xf>
    <xf numFmtId="49" fontId="23" fillId="0" borderId="15" xfId="0" applyNumberFormat="1" applyFont="1" applyBorder="1" applyAlignment="1">
      <alignment horizontal="right" vertical="center" wrapText="1"/>
    </xf>
    <xf numFmtId="49" fontId="23" fillId="0" borderId="16" xfId="0" applyNumberFormat="1" applyFont="1" applyBorder="1" applyAlignment="1">
      <alignment horizontal="right" vertical="center" wrapText="1"/>
    </xf>
    <xf numFmtId="2" fontId="24" fillId="0" borderId="13" xfId="0" applyNumberFormat="1" applyFont="1" applyBorder="1" applyAlignment="1">
      <alignment horizontal="center" vertical="center" shrinkToFit="1"/>
    </xf>
    <xf numFmtId="1" fontId="24" fillId="0" borderId="13" xfId="0" applyNumberFormat="1" applyFont="1" applyBorder="1" applyAlignment="1">
      <alignment horizontal="center" vertical="center" shrinkToFit="1"/>
    </xf>
    <xf numFmtId="2" fontId="27" fillId="0" borderId="13" xfId="0" applyNumberFormat="1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left" vertical="center" wrapText="1"/>
    </xf>
    <xf numFmtId="2" fontId="24" fillId="0" borderId="14" xfId="0" applyNumberFormat="1" applyFont="1" applyBorder="1" applyAlignment="1">
      <alignment horizontal="center" vertical="center" wrapText="1" shrinkToFit="1"/>
    </xf>
    <xf numFmtId="2" fontId="24" fillId="0" borderId="15" xfId="0" applyNumberFormat="1" applyFont="1" applyBorder="1" applyAlignment="1">
      <alignment horizontal="center" vertical="center" wrapText="1" shrinkToFit="1"/>
    </xf>
    <xf numFmtId="2" fontId="24" fillId="0" borderId="16" xfId="0" applyNumberFormat="1" applyFont="1" applyBorder="1" applyAlignment="1">
      <alignment horizontal="center" vertical="center" wrapText="1" shrinkToFit="1"/>
    </xf>
    <xf numFmtId="4" fontId="24" fillId="0" borderId="13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wrapText="1"/>
    </xf>
    <xf numFmtId="49" fontId="27" fillId="0" borderId="0" xfId="0" applyNumberFormat="1" applyFont="1" applyAlignment="1">
      <alignment horizontal="right"/>
    </xf>
    <xf numFmtId="49" fontId="24" fillId="25" borderId="11" xfId="0" applyNumberFormat="1" applyFont="1" applyFill="1" applyBorder="1" applyAlignment="1">
      <alignment horizontal="center"/>
    </xf>
    <xf numFmtId="49" fontId="19" fillId="24" borderId="13" xfId="0" applyNumberFormat="1" applyFont="1" applyFill="1" applyBorder="1" applyAlignment="1">
      <alignment/>
    </xf>
    <xf numFmtId="49" fontId="24" fillId="0" borderId="14" xfId="0" applyNumberFormat="1" applyFont="1" applyBorder="1" applyAlignment="1">
      <alignment horizontal="right" vertical="center" wrapText="1"/>
    </xf>
    <xf numFmtId="49" fontId="24" fillId="0" borderId="15" xfId="0" applyNumberFormat="1" applyFont="1" applyBorder="1" applyAlignment="1">
      <alignment horizontal="right" vertical="center" wrapText="1"/>
    </xf>
    <xf numFmtId="49" fontId="24" fillId="0" borderId="16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shrinkToFit="1"/>
    </xf>
    <xf numFmtId="2" fontId="24" fillId="0" borderId="15" xfId="0" applyNumberFormat="1" applyFont="1" applyBorder="1" applyAlignment="1">
      <alignment horizontal="center" vertical="center" shrinkToFit="1"/>
    </xf>
    <xf numFmtId="2" fontId="24" fillId="0" borderId="16" xfId="0" applyNumberFormat="1" applyFont="1" applyBorder="1" applyAlignment="1">
      <alignment horizontal="center" vertical="center" shrinkToFit="1"/>
    </xf>
    <xf numFmtId="1" fontId="24" fillId="0" borderId="14" xfId="0" applyNumberFormat="1" applyFont="1" applyBorder="1" applyAlignment="1">
      <alignment horizontal="center" vertical="center" shrinkToFit="1"/>
    </xf>
    <xf numFmtId="1" fontId="24" fillId="0" borderId="15" xfId="0" applyNumberFormat="1" applyFont="1" applyBorder="1" applyAlignment="1">
      <alignment horizontal="center" vertical="center" shrinkToFit="1"/>
    </xf>
    <xf numFmtId="1" fontId="24" fillId="0" borderId="16" xfId="0" applyNumberFormat="1" applyFont="1" applyBorder="1" applyAlignment="1">
      <alignment horizontal="center" vertical="center" shrinkToFit="1"/>
    </xf>
    <xf numFmtId="172" fontId="24" fillId="0" borderId="14" xfId="0" applyNumberFormat="1" applyFont="1" applyBorder="1" applyAlignment="1">
      <alignment horizontal="center" vertical="center" shrinkToFit="1"/>
    </xf>
    <xf numFmtId="172" fontId="24" fillId="0" borderId="15" xfId="0" applyNumberFormat="1" applyFont="1" applyBorder="1" applyAlignment="1">
      <alignment horizontal="center" vertical="center" shrinkToFit="1"/>
    </xf>
    <xf numFmtId="172" fontId="24" fillId="0" borderId="16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 wrapText="1"/>
    </xf>
    <xf numFmtId="49" fontId="19" fillId="24" borderId="13" xfId="0" applyNumberFormat="1" applyFont="1" applyFill="1" applyBorder="1" applyAlignment="1">
      <alignment horizontal="center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left" vertical="center" wrapText="1"/>
    </xf>
    <xf numFmtId="49" fontId="21" fillId="24" borderId="13" xfId="0" applyNumberFormat="1" applyFont="1" applyFill="1" applyBorder="1" applyAlignment="1">
      <alignment horizontal="center"/>
    </xf>
    <xf numFmtId="4" fontId="27" fillId="0" borderId="13" xfId="0" applyNumberFormat="1" applyFont="1" applyBorder="1" applyAlignment="1">
      <alignment horizontal="center" vertical="center" shrinkToFit="1"/>
    </xf>
    <xf numFmtId="4" fontId="24" fillId="24" borderId="13" xfId="0" applyNumberFormat="1" applyFont="1" applyFill="1" applyBorder="1" applyAlignment="1">
      <alignment horizontal="center" vertical="center" shrinkToFit="1"/>
    </xf>
    <xf numFmtId="4" fontId="27" fillId="24" borderId="13" xfId="0" applyNumberFormat="1" applyFont="1" applyFill="1" applyBorder="1" applyAlignment="1">
      <alignment horizontal="center" vertical="center" shrinkToFit="1"/>
    </xf>
    <xf numFmtId="2" fontId="24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wrapText="1"/>
    </xf>
    <xf numFmtId="2" fontId="27" fillId="24" borderId="14" xfId="0" applyNumberFormat="1" applyFont="1" applyFill="1" applyBorder="1" applyAlignment="1">
      <alignment horizontal="center" vertical="center" shrinkToFit="1"/>
    </xf>
    <xf numFmtId="2" fontId="27" fillId="24" borderId="15" xfId="0" applyNumberFormat="1" applyFont="1" applyFill="1" applyBorder="1" applyAlignment="1">
      <alignment horizontal="center" vertical="center" shrinkToFit="1"/>
    </xf>
    <xf numFmtId="2" fontId="27" fillId="24" borderId="16" xfId="0" applyNumberFormat="1" applyFont="1" applyFill="1" applyBorder="1" applyAlignment="1">
      <alignment horizontal="center" vertical="center" shrinkToFit="1"/>
    </xf>
    <xf numFmtId="49" fontId="24" fillId="0" borderId="13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shrinkToFit="1"/>
    </xf>
    <xf numFmtId="2" fontId="24" fillId="0" borderId="13" xfId="0" applyNumberFormat="1" applyFont="1" applyFill="1" applyBorder="1" applyAlignment="1">
      <alignment horizontal="center" vertical="center" shrinkToFit="1"/>
    </xf>
    <xf numFmtId="4" fontId="24" fillId="0" borderId="13" xfId="0" applyNumberFormat="1" applyFont="1" applyFill="1" applyBorder="1" applyAlignment="1">
      <alignment horizontal="center" vertical="center" shrinkToFit="1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2" fontId="24" fillId="24" borderId="14" xfId="0" applyNumberFormat="1" applyFont="1" applyFill="1" applyBorder="1" applyAlignment="1">
      <alignment horizontal="center" vertical="center" shrinkToFit="1"/>
    </xf>
    <xf numFmtId="2" fontId="24" fillId="24" borderId="15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49" fontId="24" fillId="0" borderId="17" xfId="0" applyNumberFormat="1" applyFont="1" applyBorder="1" applyAlignment="1">
      <alignment horizontal="left" vertical="center" wrapText="1" indent="1"/>
    </xf>
    <xf numFmtId="49" fontId="24" fillId="0" borderId="11" xfId="0" applyNumberFormat="1" applyFont="1" applyBorder="1" applyAlignment="1">
      <alignment horizontal="left" vertical="center" wrapText="1" indent="1"/>
    </xf>
    <xf numFmtId="49" fontId="24" fillId="0" borderId="18" xfId="0" applyNumberFormat="1" applyFont="1" applyBorder="1" applyAlignment="1">
      <alignment horizontal="left" vertical="center" wrapText="1" inden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left" vertical="center" wrapText="1" indent="1"/>
    </xf>
    <xf numFmtId="49" fontId="24" fillId="0" borderId="20" xfId="0" applyNumberFormat="1" applyFont="1" applyBorder="1" applyAlignment="1">
      <alignment horizontal="left" vertical="center" wrapText="1" indent="1"/>
    </xf>
    <xf numFmtId="49" fontId="24" fillId="0" borderId="21" xfId="0" applyNumberFormat="1" applyFont="1" applyBorder="1" applyAlignment="1">
      <alignment horizontal="left" vertical="center" wrapText="1" indent="1"/>
    </xf>
    <xf numFmtId="2" fontId="24" fillId="0" borderId="19" xfId="0" applyNumberFormat="1" applyFont="1" applyBorder="1" applyAlignment="1">
      <alignment horizontal="center" vertical="center" shrinkToFit="1"/>
    </xf>
    <xf numFmtId="2" fontId="24" fillId="0" borderId="20" xfId="0" applyNumberFormat="1" applyFont="1" applyBorder="1" applyAlignment="1">
      <alignment horizontal="center" vertical="center" shrinkToFit="1"/>
    </xf>
    <xf numFmtId="2" fontId="24" fillId="0" borderId="21" xfId="0" applyNumberFormat="1" applyFont="1" applyBorder="1" applyAlignment="1">
      <alignment horizontal="center" vertical="center" shrinkToFit="1"/>
    </xf>
    <xf numFmtId="2" fontId="24" fillId="0" borderId="17" xfId="0" applyNumberFormat="1" applyFont="1" applyBorder="1" applyAlignment="1">
      <alignment horizontal="center" vertical="center" shrinkToFit="1"/>
    </xf>
    <xf numFmtId="2" fontId="24" fillId="0" borderId="11" xfId="0" applyNumberFormat="1" applyFont="1" applyBorder="1" applyAlignment="1">
      <alignment horizontal="center" vertical="center" shrinkToFit="1"/>
    </xf>
    <xf numFmtId="2" fontId="24" fillId="0" borderId="18" xfId="0" applyNumberFormat="1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right" vertical="top" wrapText="1"/>
    </xf>
    <xf numFmtId="49" fontId="19" fillId="0" borderId="15" xfId="0" applyNumberFormat="1" applyFont="1" applyBorder="1" applyAlignment="1">
      <alignment horizontal="right" vertical="top" wrapText="1"/>
    </xf>
    <xf numFmtId="49" fontId="19" fillId="0" borderId="16" xfId="0" applyNumberFormat="1" applyFont="1" applyBorder="1" applyAlignment="1">
      <alignment horizontal="righ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right"/>
    </xf>
    <xf numFmtId="49" fontId="19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2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/>
    </xf>
    <xf numFmtId="49" fontId="22" fillId="0" borderId="14" xfId="0" applyNumberFormat="1" applyFont="1" applyBorder="1" applyAlignment="1">
      <alignment horizontal="left" vertical="center" wrapText="1" indent="1"/>
    </xf>
    <xf numFmtId="49" fontId="22" fillId="0" borderId="15" xfId="0" applyNumberFormat="1" applyFont="1" applyBorder="1" applyAlignment="1">
      <alignment horizontal="left" vertical="center" wrapText="1" indent="1"/>
    </xf>
    <xf numFmtId="49" fontId="22" fillId="0" borderId="16" xfId="0" applyNumberFormat="1" applyFont="1" applyBorder="1" applyAlignment="1">
      <alignment horizontal="left" vertical="center" wrapText="1" indent="1"/>
    </xf>
    <xf numFmtId="49" fontId="24" fillId="0" borderId="14" xfId="0" applyNumberFormat="1" applyFont="1" applyBorder="1" applyAlignment="1">
      <alignment horizontal="left" vertical="center" wrapText="1" indent="1"/>
    </xf>
    <xf numFmtId="49" fontId="24" fillId="0" borderId="15" xfId="0" applyNumberFormat="1" applyFont="1" applyBorder="1" applyAlignment="1">
      <alignment horizontal="left" vertical="center" wrapText="1" indent="1"/>
    </xf>
    <xf numFmtId="49" fontId="24" fillId="0" borderId="16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2" xfId="0" applyNumberFormat="1" applyFont="1" applyBorder="1" applyAlignment="1">
      <alignment horizontal="left" vertical="center" wrapText="1" indent="1"/>
    </xf>
    <xf numFmtId="2" fontId="24" fillId="0" borderId="10" xfId="0" applyNumberFormat="1" applyFont="1" applyBorder="1" applyAlignment="1">
      <alignment horizontal="center" vertical="center" shrinkToFit="1"/>
    </xf>
    <xf numFmtId="2" fontId="24" fillId="0" borderId="12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justify" wrapText="1"/>
    </xf>
    <xf numFmtId="49" fontId="24" fillId="0" borderId="13" xfId="0" applyNumberFormat="1" applyFont="1" applyBorder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2" fontId="21" fillId="24" borderId="13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right" vertical="center" wrapText="1"/>
    </xf>
    <xf numFmtId="49" fontId="24" fillId="24" borderId="15" xfId="0" applyNumberFormat="1" applyFont="1" applyFill="1" applyBorder="1" applyAlignment="1">
      <alignment horizontal="right" vertical="center" wrapText="1"/>
    </xf>
    <xf numFmtId="49" fontId="24" fillId="24" borderId="16" xfId="0" applyNumberFormat="1" applyFont="1" applyFill="1" applyBorder="1" applyAlignment="1">
      <alignment horizontal="right" vertical="center" wrapText="1"/>
    </xf>
    <xf numFmtId="1" fontId="24" fillId="24" borderId="14" xfId="0" applyNumberFormat="1" applyFont="1" applyFill="1" applyBorder="1" applyAlignment="1">
      <alignment horizontal="center" vertical="center" shrinkToFit="1"/>
    </xf>
    <xf numFmtId="1" fontId="24" fillId="24" borderId="15" xfId="0" applyNumberFormat="1" applyFont="1" applyFill="1" applyBorder="1" applyAlignment="1">
      <alignment horizontal="center" vertical="center" shrinkToFit="1"/>
    </xf>
    <xf numFmtId="1" fontId="24" fillId="24" borderId="16" xfId="0" applyNumberFormat="1" applyFont="1" applyFill="1" applyBorder="1" applyAlignment="1">
      <alignment horizontal="center" vertical="center" shrinkToFit="1"/>
    </xf>
    <xf numFmtId="49" fontId="19" fillId="24" borderId="13" xfId="0" applyNumberFormat="1" applyFont="1" applyFill="1" applyBorder="1" applyAlignment="1">
      <alignment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/>
    </xf>
    <xf numFmtId="49" fontId="21" fillId="24" borderId="0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 horizontal="right"/>
    </xf>
    <xf numFmtId="49" fontId="19" fillId="24" borderId="11" xfId="0" applyNumberFormat="1" applyFont="1" applyFill="1" applyBorder="1" applyAlignment="1">
      <alignment/>
    </xf>
    <xf numFmtId="49" fontId="19" fillId="24" borderId="13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49" fontId="19" fillId="24" borderId="14" xfId="0" applyNumberFormat="1" applyFont="1" applyFill="1" applyBorder="1" applyAlignment="1">
      <alignment horizontal="center"/>
    </xf>
    <xf numFmtId="49" fontId="19" fillId="24" borderId="15" xfId="0" applyNumberFormat="1" applyFont="1" applyFill="1" applyBorder="1" applyAlignment="1">
      <alignment horizontal="center"/>
    </xf>
    <xf numFmtId="49" fontId="19" fillId="24" borderId="16" xfId="0" applyNumberFormat="1" applyFont="1" applyFill="1" applyBorder="1" applyAlignment="1">
      <alignment horizontal="center"/>
    </xf>
    <xf numFmtId="49" fontId="24" fillId="24" borderId="13" xfId="0" applyNumberFormat="1" applyFont="1" applyFill="1" applyBorder="1" applyAlignment="1">
      <alignment horizontal="center" vertical="top" wrapText="1"/>
    </xf>
    <xf numFmtId="49" fontId="19" fillId="24" borderId="14" xfId="0" applyNumberFormat="1" applyFont="1" applyFill="1" applyBorder="1" applyAlignment="1">
      <alignment horizontal="center" wrapText="1"/>
    </xf>
    <xf numFmtId="49" fontId="19" fillId="24" borderId="15" xfId="0" applyNumberFormat="1" applyFont="1" applyFill="1" applyBorder="1" applyAlignment="1">
      <alignment horizontal="center" wrapText="1"/>
    </xf>
    <xf numFmtId="49" fontId="19" fillId="24" borderId="16" xfId="0" applyNumberFormat="1" applyFont="1" applyFill="1" applyBorder="1" applyAlignment="1">
      <alignment horizontal="center" wrapText="1"/>
    </xf>
    <xf numFmtId="49" fontId="19" fillId="24" borderId="19" xfId="0" applyNumberFormat="1" applyFont="1" applyFill="1" applyBorder="1" applyAlignment="1">
      <alignment horizontal="center" vertical="top" wrapText="1"/>
    </xf>
    <xf numFmtId="49" fontId="19" fillId="24" borderId="20" xfId="0" applyNumberFormat="1" applyFont="1" applyFill="1" applyBorder="1" applyAlignment="1">
      <alignment horizontal="center" vertical="top" wrapText="1"/>
    </xf>
    <xf numFmtId="49" fontId="19" fillId="24" borderId="21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center" vertical="top" wrapText="1"/>
    </xf>
    <xf numFmtId="2" fontId="0" fillId="0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2" fontId="28" fillId="24" borderId="13" xfId="0" applyNumberFormat="1" applyFont="1" applyFill="1" applyBorder="1" applyAlignment="1">
      <alignment horizontal="center" vertical="top" wrapText="1"/>
    </xf>
    <xf numFmtId="49" fontId="28" fillId="0" borderId="14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20"/>
  <sheetViews>
    <sheetView showGridLines="0" tabSelected="1" zoomScalePageLayoutView="0" workbookViewId="0" topLeftCell="A1">
      <selection activeCell="DH171" sqref="DH171"/>
    </sheetView>
  </sheetViews>
  <sheetFormatPr defaultColWidth="9.33203125" defaultRowHeight="12.75"/>
  <cols>
    <col min="1" max="1" width="1.83203125" style="1" customWidth="1"/>
    <col min="2" max="2" width="1.5" style="1" customWidth="1"/>
    <col min="3" max="3" width="1.83203125" style="1" hidden="1" customWidth="1"/>
    <col min="4" max="10" width="1.83203125" style="1" customWidth="1"/>
    <col min="11" max="11" width="5" style="1" customWidth="1"/>
    <col min="12" max="18" width="1.83203125" style="1" customWidth="1"/>
    <col min="19" max="19" width="1.66796875" style="1" customWidth="1"/>
    <col min="20" max="21" width="1.83203125" style="1" hidden="1" customWidth="1"/>
    <col min="22" max="34" width="1.83203125" style="1" customWidth="1"/>
    <col min="35" max="35" width="0.82421875" style="1" customWidth="1"/>
    <col min="36" max="36" width="0.1640625" style="1" customWidth="1"/>
    <col min="37" max="37" width="0.65625" style="1" customWidth="1"/>
    <col min="38" max="47" width="1.83203125" style="1" customWidth="1"/>
    <col min="48" max="48" width="0.82421875" style="1" customWidth="1"/>
    <col min="49" max="49" width="1.0078125" style="1" customWidth="1"/>
    <col min="50" max="57" width="1.83203125" style="1" customWidth="1"/>
    <col min="58" max="58" width="0.1640625" style="1" customWidth="1"/>
    <col min="59" max="59" width="1.83203125" style="1" hidden="1" customWidth="1"/>
    <col min="60" max="64" width="1.3359375" style="1" customWidth="1"/>
    <col min="65" max="65" width="2.83203125" style="1" customWidth="1"/>
    <col min="66" max="66" width="1.3359375" style="1" customWidth="1"/>
    <col min="67" max="67" width="2.66015625" style="1" customWidth="1"/>
    <col min="68" max="68" width="3.66015625" style="1" hidden="1" customWidth="1"/>
    <col min="69" max="76" width="1.3359375" style="1" customWidth="1"/>
    <col min="77" max="77" width="2.66015625" style="1" customWidth="1"/>
    <col min="78" max="83" width="1.3359375" style="1" customWidth="1"/>
    <col min="84" max="84" width="0.4921875" style="1" customWidth="1"/>
    <col min="85" max="85" width="9.33203125" style="1" customWidth="1"/>
    <col min="86" max="86" width="7" style="1" customWidth="1"/>
    <col min="87" max="87" width="0.82421875" style="1" hidden="1" customWidth="1"/>
    <col min="88" max="88" width="0.1640625" style="1" hidden="1" customWidth="1"/>
    <col min="89" max="89" width="1.171875" style="1" hidden="1" customWidth="1"/>
    <col min="90" max="90" width="2.66015625" style="1" hidden="1" customWidth="1"/>
    <col min="91" max="94" width="9.33203125" style="1" hidden="1" customWidth="1"/>
    <col min="95" max="95" width="0.65625" style="1" customWidth="1"/>
    <col min="96" max="96" width="0.1640625" style="1" customWidth="1"/>
    <col min="97" max="97" width="0.328125" style="1" hidden="1" customWidth="1"/>
    <col min="98" max="98" width="9.33203125" style="1" hidden="1" customWidth="1"/>
    <col min="99" max="99" width="0.1640625" style="1" hidden="1" customWidth="1"/>
    <col min="100" max="100" width="9.33203125" style="1" hidden="1" customWidth="1"/>
    <col min="101" max="101" width="6.16015625" style="1" customWidth="1"/>
    <col min="102" max="102" width="6" style="1" customWidth="1"/>
    <col min="103" max="103" width="0.328125" style="1" hidden="1" customWidth="1"/>
    <col min="104" max="104" width="1.171875" style="1" hidden="1" customWidth="1"/>
    <col min="105" max="105" width="0.4921875" style="1" customWidth="1"/>
    <col min="106" max="106" width="0.328125" style="1" customWidth="1"/>
    <col min="107" max="107" width="0.4921875" style="1" customWidth="1"/>
    <col min="108" max="108" width="0.1640625" style="1" customWidth="1"/>
    <col min="109" max="109" width="7.5" style="1" customWidth="1"/>
    <col min="110" max="110" width="0.1640625" style="1" customWidth="1"/>
    <col min="111" max="16384" width="9.33203125" style="1" customWidth="1"/>
  </cols>
  <sheetData>
    <row r="1" spans="1:94" ht="15">
      <c r="A1" s="139" t="s">
        <v>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</row>
    <row r="2" spans="1:94" ht="13.5" hidden="1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</row>
    <row r="3" spans="1:94" ht="10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</row>
    <row r="4" spans="1:94" ht="15">
      <c r="A4" s="137" t="s">
        <v>66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</row>
    <row r="5" spans="1:94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4"/>
      <c r="CO5" s="14"/>
      <c r="CP5" s="14"/>
    </row>
    <row r="6" spans="1:94" ht="15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4"/>
      <c r="CP6" s="14"/>
    </row>
    <row r="7" spans="1:94" ht="14.25" customHeight="1">
      <c r="A7" s="137" t="s">
        <v>51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</row>
    <row r="9" spans="1:94" ht="13.5">
      <c r="A9" s="39" t="s">
        <v>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</row>
    <row r="10" spans="1:94" ht="13.5">
      <c r="A10" s="134" t="s">
        <v>52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 t="s">
        <v>64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</row>
    <row r="11" spans="95:110" ht="12" customHeight="1">
      <c r="CQ11" s="98" t="s">
        <v>58</v>
      </c>
      <c r="CR11" s="99"/>
      <c r="CS11" s="99"/>
      <c r="CT11" s="99"/>
      <c r="CU11" s="99"/>
      <c r="CV11" s="99"/>
      <c r="CW11" s="99"/>
      <c r="CX11" s="100"/>
      <c r="CY11" s="98" t="s">
        <v>59</v>
      </c>
      <c r="CZ11" s="99"/>
      <c r="DA11" s="99"/>
      <c r="DB11" s="99"/>
      <c r="DC11" s="99"/>
      <c r="DD11" s="99"/>
      <c r="DE11" s="99"/>
      <c r="DF11" s="100"/>
    </row>
    <row r="12" spans="1:110" ht="15" customHeight="1">
      <c r="A12" s="122" t="s">
        <v>14</v>
      </c>
      <c r="B12" s="122"/>
      <c r="C12" s="122"/>
      <c r="D12" s="122" t="s">
        <v>9</v>
      </c>
      <c r="E12" s="122"/>
      <c r="F12" s="122"/>
      <c r="G12" s="122"/>
      <c r="H12" s="122"/>
      <c r="I12" s="122"/>
      <c r="J12" s="122"/>
      <c r="K12" s="122"/>
      <c r="L12" s="122" t="s">
        <v>3</v>
      </c>
      <c r="M12" s="122"/>
      <c r="N12" s="122"/>
      <c r="O12" s="122"/>
      <c r="P12" s="122"/>
      <c r="Q12" s="122"/>
      <c r="R12" s="122"/>
      <c r="S12" s="122"/>
      <c r="T12" s="122"/>
      <c r="U12" s="122"/>
      <c r="V12" s="122" t="s">
        <v>0</v>
      </c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 t="s">
        <v>7</v>
      </c>
      <c r="BI12" s="122"/>
      <c r="BJ12" s="122"/>
      <c r="BK12" s="122"/>
      <c r="BL12" s="122"/>
      <c r="BM12" s="122"/>
      <c r="BN12" s="122"/>
      <c r="BO12" s="122"/>
      <c r="BP12" s="122"/>
      <c r="BQ12" s="122" t="s">
        <v>8</v>
      </c>
      <c r="BR12" s="122"/>
      <c r="BS12" s="122"/>
      <c r="BT12" s="122"/>
      <c r="BU12" s="122"/>
      <c r="BV12" s="122"/>
      <c r="BW12" s="122"/>
      <c r="BX12" s="122"/>
      <c r="BY12" s="133" t="s">
        <v>48</v>
      </c>
      <c r="BZ12" s="122"/>
      <c r="CA12" s="122"/>
      <c r="CB12" s="122"/>
      <c r="CC12" s="122"/>
      <c r="CD12" s="122"/>
      <c r="CE12" s="122"/>
      <c r="CF12" s="122"/>
      <c r="CG12" s="133" t="s">
        <v>49</v>
      </c>
      <c r="CH12" s="122"/>
      <c r="CI12" s="122"/>
      <c r="CJ12" s="122"/>
      <c r="CK12" s="122"/>
      <c r="CL12" s="122"/>
      <c r="CM12" s="122"/>
      <c r="CN12" s="122"/>
      <c r="CO12" s="122"/>
      <c r="CP12" s="122"/>
      <c r="CQ12" s="133" t="s">
        <v>60</v>
      </c>
      <c r="CR12" s="133"/>
      <c r="CS12" s="133"/>
      <c r="CT12" s="133"/>
      <c r="CU12" s="133"/>
      <c r="CV12" s="133"/>
      <c r="CW12" s="133"/>
      <c r="CX12" s="133"/>
      <c r="CY12" s="133" t="s">
        <v>61</v>
      </c>
      <c r="CZ12" s="133"/>
      <c r="DA12" s="133"/>
      <c r="DB12" s="133"/>
      <c r="DC12" s="133"/>
      <c r="DD12" s="133"/>
      <c r="DE12" s="133"/>
      <c r="DF12" s="133"/>
    </row>
    <row r="13" spans="1:110" ht="1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 t="s">
        <v>2</v>
      </c>
      <c r="W13" s="122"/>
      <c r="X13" s="122"/>
      <c r="Y13" s="122"/>
      <c r="Z13" s="122"/>
      <c r="AA13" s="122"/>
      <c r="AB13" s="122"/>
      <c r="AC13" s="122" t="s">
        <v>1</v>
      </c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</row>
    <row r="14" spans="1:110" ht="46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 t="s">
        <v>4</v>
      </c>
      <c r="AD14" s="122"/>
      <c r="AE14" s="122"/>
      <c r="AF14" s="122"/>
      <c r="AG14" s="122"/>
      <c r="AH14" s="122"/>
      <c r="AI14" s="122"/>
      <c r="AJ14" s="122"/>
      <c r="AK14" s="122"/>
      <c r="AL14" s="122" t="s">
        <v>5</v>
      </c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 t="s">
        <v>6</v>
      </c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</row>
    <row r="15" spans="1:110" ht="13.5">
      <c r="A15" s="122">
        <v>1</v>
      </c>
      <c r="B15" s="122"/>
      <c r="C15" s="122"/>
      <c r="D15" s="122">
        <v>2</v>
      </c>
      <c r="E15" s="122"/>
      <c r="F15" s="122"/>
      <c r="G15" s="122"/>
      <c r="H15" s="122"/>
      <c r="I15" s="122"/>
      <c r="J15" s="122"/>
      <c r="K15" s="122"/>
      <c r="L15" s="122">
        <v>3</v>
      </c>
      <c r="M15" s="122"/>
      <c r="N15" s="122"/>
      <c r="O15" s="122"/>
      <c r="P15" s="122"/>
      <c r="Q15" s="122"/>
      <c r="R15" s="122"/>
      <c r="S15" s="122"/>
      <c r="T15" s="122"/>
      <c r="U15" s="122"/>
      <c r="V15" s="122">
        <v>4</v>
      </c>
      <c r="W15" s="122"/>
      <c r="X15" s="122"/>
      <c r="Y15" s="122"/>
      <c r="Z15" s="122"/>
      <c r="AA15" s="122"/>
      <c r="AB15" s="122"/>
      <c r="AC15" s="122">
        <v>5</v>
      </c>
      <c r="AD15" s="122"/>
      <c r="AE15" s="122"/>
      <c r="AF15" s="122"/>
      <c r="AG15" s="122"/>
      <c r="AH15" s="122"/>
      <c r="AI15" s="122"/>
      <c r="AJ15" s="122"/>
      <c r="AK15" s="122"/>
      <c r="AL15" s="122">
        <v>6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>
        <v>7</v>
      </c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>
        <v>8</v>
      </c>
      <c r="BI15" s="122"/>
      <c r="BJ15" s="122"/>
      <c r="BK15" s="122"/>
      <c r="BL15" s="122"/>
      <c r="BM15" s="122"/>
      <c r="BN15" s="122"/>
      <c r="BO15" s="122"/>
      <c r="BP15" s="122"/>
      <c r="BQ15" s="122">
        <v>9</v>
      </c>
      <c r="BR15" s="122"/>
      <c r="BS15" s="122"/>
      <c r="BT15" s="122"/>
      <c r="BU15" s="122"/>
      <c r="BV15" s="122"/>
      <c r="BW15" s="122"/>
      <c r="BX15" s="122"/>
      <c r="BY15" s="133" t="s">
        <v>46</v>
      </c>
      <c r="BZ15" s="122"/>
      <c r="CA15" s="122"/>
      <c r="CB15" s="122"/>
      <c r="CC15" s="122"/>
      <c r="CD15" s="122"/>
      <c r="CE15" s="122"/>
      <c r="CF15" s="122"/>
      <c r="CG15" s="133" t="s">
        <v>47</v>
      </c>
      <c r="CH15" s="122"/>
      <c r="CI15" s="122"/>
      <c r="CJ15" s="122"/>
      <c r="CK15" s="122"/>
      <c r="CL15" s="122"/>
      <c r="CM15" s="122"/>
      <c r="CN15" s="122"/>
      <c r="CO15" s="122"/>
      <c r="CP15" s="122"/>
      <c r="CQ15" s="47" t="s">
        <v>62</v>
      </c>
      <c r="CR15" s="47"/>
      <c r="CS15" s="47"/>
      <c r="CT15" s="47"/>
      <c r="CU15" s="47"/>
      <c r="CV15" s="47"/>
      <c r="CW15" s="47"/>
      <c r="CX15" s="47"/>
      <c r="CY15" s="96" t="s">
        <v>63</v>
      </c>
      <c r="CZ15" s="96"/>
      <c r="DA15" s="96"/>
      <c r="DB15" s="96"/>
      <c r="DC15" s="96"/>
      <c r="DD15" s="96"/>
      <c r="DE15" s="96"/>
      <c r="DF15" s="97"/>
    </row>
    <row r="16" spans="1:110" ht="21.75" customHeight="1">
      <c r="A16" s="130"/>
      <c r="B16" s="131"/>
      <c r="C16" s="132"/>
      <c r="D16" s="123" t="s">
        <v>55</v>
      </c>
      <c r="E16" s="124"/>
      <c r="F16" s="124"/>
      <c r="G16" s="124"/>
      <c r="H16" s="124"/>
      <c r="I16" s="124"/>
      <c r="J16" s="124"/>
      <c r="K16" s="125"/>
      <c r="L16" s="206">
        <v>2</v>
      </c>
      <c r="M16" s="207"/>
      <c r="N16" s="207"/>
      <c r="O16" s="207"/>
      <c r="P16" s="207"/>
      <c r="Q16" s="207"/>
      <c r="R16" s="207"/>
      <c r="S16" s="207"/>
      <c r="T16" s="207"/>
      <c r="U16" s="208"/>
      <c r="V16" s="206">
        <v>36861.31</v>
      </c>
      <c r="W16" s="207"/>
      <c r="X16" s="207"/>
      <c r="Y16" s="207"/>
      <c r="Z16" s="207"/>
      <c r="AA16" s="207"/>
      <c r="AB16" s="208"/>
      <c r="AC16" s="206">
        <v>20029.5</v>
      </c>
      <c r="AD16" s="207"/>
      <c r="AE16" s="207"/>
      <c r="AF16" s="207"/>
      <c r="AG16" s="207"/>
      <c r="AH16" s="207"/>
      <c r="AI16" s="207"/>
      <c r="AJ16" s="207"/>
      <c r="AK16" s="208"/>
      <c r="AL16" s="206"/>
      <c r="AM16" s="207"/>
      <c r="AN16" s="207"/>
      <c r="AO16" s="207"/>
      <c r="AP16" s="207"/>
      <c r="AQ16" s="207"/>
      <c r="AR16" s="207"/>
      <c r="AS16" s="207"/>
      <c r="AT16" s="207"/>
      <c r="AU16" s="207"/>
      <c r="AV16" s="208"/>
      <c r="AW16" s="206">
        <v>16831.81</v>
      </c>
      <c r="AX16" s="207"/>
      <c r="AY16" s="207"/>
      <c r="AZ16" s="207"/>
      <c r="BA16" s="207"/>
      <c r="BB16" s="207"/>
      <c r="BC16" s="207"/>
      <c r="BD16" s="207"/>
      <c r="BE16" s="207"/>
      <c r="BF16" s="207"/>
      <c r="BG16" s="208"/>
      <c r="BH16" s="206" t="s">
        <v>11</v>
      </c>
      <c r="BI16" s="207"/>
      <c r="BJ16" s="207"/>
      <c r="BK16" s="207"/>
      <c r="BL16" s="207"/>
      <c r="BM16" s="207"/>
      <c r="BN16" s="207"/>
      <c r="BO16" s="207"/>
      <c r="BP16" s="208"/>
      <c r="BQ16" s="206" t="s">
        <v>11</v>
      </c>
      <c r="BR16" s="207"/>
      <c r="BS16" s="207"/>
      <c r="BT16" s="207"/>
      <c r="BU16" s="207"/>
      <c r="BV16" s="207"/>
      <c r="BW16" s="207"/>
      <c r="BX16" s="208"/>
      <c r="BY16" s="206">
        <v>12</v>
      </c>
      <c r="BZ16" s="207"/>
      <c r="CA16" s="207"/>
      <c r="CB16" s="207"/>
      <c r="CC16" s="207"/>
      <c r="CD16" s="207"/>
      <c r="CE16" s="207"/>
      <c r="CF16" s="208"/>
      <c r="CG16" s="209">
        <f>V16*BY16*L16</f>
        <v>884671.44</v>
      </c>
      <c r="CH16" s="210"/>
      <c r="CI16" s="210"/>
      <c r="CJ16" s="210"/>
      <c r="CK16" s="210"/>
      <c r="CL16" s="210"/>
      <c r="CM16" s="210"/>
      <c r="CN16" s="210"/>
      <c r="CO16" s="210"/>
      <c r="CP16" s="211"/>
      <c r="CQ16" s="212" t="s">
        <v>11</v>
      </c>
      <c r="CR16" s="213"/>
      <c r="CS16" s="213"/>
      <c r="CT16" s="213"/>
      <c r="CU16" s="213"/>
      <c r="CV16" s="213"/>
      <c r="CW16" s="213"/>
      <c r="CX16" s="214"/>
      <c r="CY16" s="212" t="s">
        <v>11</v>
      </c>
      <c r="CZ16" s="213"/>
      <c r="DA16" s="213"/>
      <c r="DB16" s="213"/>
      <c r="DC16" s="213"/>
      <c r="DD16" s="213"/>
      <c r="DE16" s="213"/>
      <c r="DF16" s="214"/>
    </row>
    <row r="17" spans="1:110" ht="24" customHeight="1">
      <c r="A17" s="130"/>
      <c r="B17" s="131"/>
      <c r="C17" s="132"/>
      <c r="D17" s="123" t="s">
        <v>56</v>
      </c>
      <c r="E17" s="124"/>
      <c r="F17" s="124"/>
      <c r="G17" s="124"/>
      <c r="H17" s="124"/>
      <c r="I17" s="124"/>
      <c r="J17" s="124"/>
      <c r="K17" s="125"/>
      <c r="L17" s="206">
        <v>30</v>
      </c>
      <c r="M17" s="207"/>
      <c r="N17" s="207"/>
      <c r="O17" s="207"/>
      <c r="P17" s="207"/>
      <c r="Q17" s="207"/>
      <c r="R17" s="207"/>
      <c r="S17" s="207"/>
      <c r="T17" s="207"/>
      <c r="U17" s="208"/>
      <c r="V17" s="206">
        <v>19539.02</v>
      </c>
      <c r="W17" s="207"/>
      <c r="X17" s="207"/>
      <c r="Y17" s="207"/>
      <c r="Z17" s="207"/>
      <c r="AA17" s="207"/>
      <c r="AB17" s="208"/>
      <c r="AC17" s="206">
        <v>13519.75</v>
      </c>
      <c r="AD17" s="207"/>
      <c r="AE17" s="207"/>
      <c r="AF17" s="207"/>
      <c r="AG17" s="207"/>
      <c r="AH17" s="207"/>
      <c r="AI17" s="207"/>
      <c r="AJ17" s="207"/>
      <c r="AK17" s="208"/>
      <c r="AL17" s="206"/>
      <c r="AM17" s="207"/>
      <c r="AN17" s="207"/>
      <c r="AO17" s="207"/>
      <c r="AP17" s="207"/>
      <c r="AQ17" s="207"/>
      <c r="AR17" s="207"/>
      <c r="AS17" s="207"/>
      <c r="AT17" s="207"/>
      <c r="AU17" s="207"/>
      <c r="AV17" s="208"/>
      <c r="AW17" s="206">
        <v>6019.27</v>
      </c>
      <c r="AX17" s="207"/>
      <c r="AY17" s="207"/>
      <c r="AZ17" s="207"/>
      <c r="BA17" s="207"/>
      <c r="BB17" s="207"/>
      <c r="BC17" s="207"/>
      <c r="BD17" s="207"/>
      <c r="BE17" s="207"/>
      <c r="BF17" s="207"/>
      <c r="BG17" s="208"/>
      <c r="BH17" s="206" t="s">
        <v>11</v>
      </c>
      <c r="BI17" s="207"/>
      <c r="BJ17" s="207"/>
      <c r="BK17" s="207"/>
      <c r="BL17" s="207"/>
      <c r="BM17" s="207"/>
      <c r="BN17" s="207"/>
      <c r="BO17" s="207"/>
      <c r="BP17" s="208"/>
      <c r="BQ17" s="206" t="s">
        <v>11</v>
      </c>
      <c r="BR17" s="207"/>
      <c r="BS17" s="207"/>
      <c r="BT17" s="207"/>
      <c r="BU17" s="207"/>
      <c r="BV17" s="207"/>
      <c r="BW17" s="207"/>
      <c r="BX17" s="208"/>
      <c r="BY17" s="206">
        <v>12</v>
      </c>
      <c r="BZ17" s="207"/>
      <c r="CA17" s="207"/>
      <c r="CB17" s="207"/>
      <c r="CC17" s="207"/>
      <c r="CD17" s="207"/>
      <c r="CE17" s="207"/>
      <c r="CF17" s="208"/>
      <c r="CG17" s="209">
        <v>7034047.2</v>
      </c>
      <c r="CH17" s="210"/>
      <c r="CI17" s="210"/>
      <c r="CJ17" s="210"/>
      <c r="CK17" s="210"/>
      <c r="CL17" s="210"/>
      <c r="CM17" s="210"/>
      <c r="CN17" s="210"/>
      <c r="CO17" s="210"/>
      <c r="CP17" s="211"/>
      <c r="CQ17" s="212" t="s">
        <v>11</v>
      </c>
      <c r="CR17" s="213"/>
      <c r="CS17" s="213"/>
      <c r="CT17" s="213"/>
      <c r="CU17" s="213"/>
      <c r="CV17" s="213"/>
      <c r="CW17" s="213"/>
      <c r="CX17" s="214"/>
      <c r="CY17" s="212" t="s">
        <v>11</v>
      </c>
      <c r="CZ17" s="213"/>
      <c r="DA17" s="213"/>
      <c r="DB17" s="213"/>
      <c r="DC17" s="213"/>
      <c r="DD17" s="213"/>
      <c r="DE17" s="213"/>
      <c r="DF17" s="214"/>
    </row>
    <row r="18" spans="1:110" ht="27.75" customHeight="1">
      <c r="A18" s="122"/>
      <c r="B18" s="122"/>
      <c r="C18" s="122"/>
      <c r="D18" s="129" t="s">
        <v>57</v>
      </c>
      <c r="E18" s="129"/>
      <c r="F18" s="129"/>
      <c r="G18" s="129"/>
      <c r="H18" s="129"/>
      <c r="I18" s="129"/>
      <c r="J18" s="129"/>
      <c r="K18" s="129"/>
      <c r="L18" s="215">
        <v>17.5</v>
      </c>
      <c r="M18" s="215"/>
      <c r="N18" s="215"/>
      <c r="O18" s="215"/>
      <c r="P18" s="215"/>
      <c r="Q18" s="215"/>
      <c r="R18" s="215"/>
      <c r="S18" s="215"/>
      <c r="T18" s="215"/>
      <c r="U18" s="215"/>
      <c r="V18" s="215">
        <v>12130</v>
      </c>
      <c r="W18" s="215"/>
      <c r="X18" s="215"/>
      <c r="Y18" s="215"/>
      <c r="Z18" s="215"/>
      <c r="AA18" s="215"/>
      <c r="AB18" s="215"/>
      <c r="AC18" s="215">
        <v>7370.37</v>
      </c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>
        <v>4759.63</v>
      </c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 t="s">
        <v>11</v>
      </c>
      <c r="BI18" s="215"/>
      <c r="BJ18" s="215"/>
      <c r="BK18" s="215"/>
      <c r="BL18" s="215"/>
      <c r="BM18" s="215"/>
      <c r="BN18" s="215"/>
      <c r="BO18" s="215"/>
      <c r="BP18" s="215"/>
      <c r="BQ18" s="215" t="s">
        <v>11</v>
      </c>
      <c r="BR18" s="215"/>
      <c r="BS18" s="215"/>
      <c r="BT18" s="215"/>
      <c r="BU18" s="215"/>
      <c r="BV18" s="215"/>
      <c r="BW18" s="215"/>
      <c r="BX18" s="215"/>
      <c r="BY18" s="215">
        <v>12</v>
      </c>
      <c r="BZ18" s="215"/>
      <c r="CA18" s="215"/>
      <c r="CB18" s="215"/>
      <c r="CC18" s="215"/>
      <c r="CD18" s="215"/>
      <c r="CE18" s="215"/>
      <c r="CF18" s="215"/>
      <c r="CG18" s="216">
        <f>V18*BY18*L18</f>
        <v>2547300</v>
      </c>
      <c r="CH18" s="216"/>
      <c r="CI18" s="216"/>
      <c r="CJ18" s="216"/>
      <c r="CK18" s="216"/>
      <c r="CL18" s="216"/>
      <c r="CM18" s="216"/>
      <c r="CN18" s="216"/>
      <c r="CO18" s="216"/>
      <c r="CP18" s="216"/>
      <c r="CQ18" s="212" t="s">
        <v>11</v>
      </c>
      <c r="CR18" s="213"/>
      <c r="CS18" s="213"/>
      <c r="CT18" s="213"/>
      <c r="CU18" s="213"/>
      <c r="CV18" s="213"/>
      <c r="CW18" s="213"/>
      <c r="CX18" s="214"/>
      <c r="CY18" s="212" t="s">
        <v>11</v>
      </c>
      <c r="CZ18" s="213"/>
      <c r="DA18" s="213"/>
      <c r="DB18" s="213"/>
      <c r="DC18" s="213"/>
      <c r="DD18" s="213"/>
      <c r="DE18" s="213"/>
      <c r="DF18" s="214"/>
    </row>
    <row r="19" spans="1:110" ht="21.75" customHeight="1">
      <c r="A19" s="122"/>
      <c r="B19" s="122"/>
      <c r="C19" s="122"/>
      <c r="D19" s="123"/>
      <c r="E19" s="124"/>
      <c r="F19" s="124"/>
      <c r="G19" s="124"/>
      <c r="H19" s="124"/>
      <c r="I19" s="124"/>
      <c r="J19" s="124"/>
      <c r="K19" s="125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2" t="s">
        <v>11</v>
      </c>
      <c r="CR19" s="213"/>
      <c r="CS19" s="213"/>
      <c r="CT19" s="213"/>
      <c r="CU19" s="213"/>
      <c r="CV19" s="213"/>
      <c r="CW19" s="213"/>
      <c r="CX19" s="214"/>
      <c r="CY19" s="212" t="s">
        <v>11</v>
      </c>
      <c r="CZ19" s="213"/>
      <c r="DA19" s="213"/>
      <c r="DB19" s="213"/>
      <c r="DC19" s="213"/>
      <c r="DD19" s="213"/>
      <c r="DE19" s="213"/>
      <c r="DF19" s="214"/>
    </row>
    <row r="20" spans="1:110" ht="13.5">
      <c r="A20" s="126" t="s">
        <v>10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8"/>
      <c r="L20" s="217" t="s">
        <v>11</v>
      </c>
      <c r="M20" s="217"/>
      <c r="N20" s="217"/>
      <c r="O20" s="217"/>
      <c r="P20" s="217"/>
      <c r="Q20" s="217"/>
      <c r="R20" s="217"/>
      <c r="S20" s="217"/>
      <c r="T20" s="217"/>
      <c r="U20" s="217"/>
      <c r="V20" s="215" t="s">
        <v>11</v>
      </c>
      <c r="W20" s="215"/>
      <c r="X20" s="215"/>
      <c r="Y20" s="215"/>
      <c r="Z20" s="215"/>
      <c r="AA20" s="215"/>
      <c r="AB20" s="215"/>
      <c r="AC20" s="215" t="s">
        <v>11</v>
      </c>
      <c r="AD20" s="215"/>
      <c r="AE20" s="215"/>
      <c r="AF20" s="215"/>
      <c r="AG20" s="215"/>
      <c r="AH20" s="215"/>
      <c r="AI20" s="215"/>
      <c r="AJ20" s="215"/>
      <c r="AK20" s="215"/>
      <c r="AL20" s="215" t="s">
        <v>11</v>
      </c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 t="s">
        <v>11</v>
      </c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 t="s">
        <v>11</v>
      </c>
      <c r="BI20" s="215"/>
      <c r="BJ20" s="215"/>
      <c r="BK20" s="215"/>
      <c r="BL20" s="215"/>
      <c r="BM20" s="215"/>
      <c r="BN20" s="215"/>
      <c r="BO20" s="215"/>
      <c r="BP20" s="215"/>
      <c r="BQ20" s="215" t="s">
        <v>11</v>
      </c>
      <c r="BR20" s="215"/>
      <c r="BS20" s="215"/>
      <c r="BT20" s="215"/>
      <c r="BU20" s="215"/>
      <c r="BV20" s="215"/>
      <c r="BW20" s="215"/>
      <c r="BX20" s="215"/>
      <c r="BY20" s="215" t="s">
        <v>11</v>
      </c>
      <c r="BZ20" s="215"/>
      <c r="CA20" s="215"/>
      <c r="CB20" s="215"/>
      <c r="CC20" s="215"/>
      <c r="CD20" s="215"/>
      <c r="CE20" s="215"/>
      <c r="CF20" s="215"/>
      <c r="CG20" s="218">
        <v>10466019</v>
      </c>
      <c r="CH20" s="218"/>
      <c r="CI20" s="218"/>
      <c r="CJ20" s="218"/>
      <c r="CK20" s="218"/>
      <c r="CL20" s="218"/>
      <c r="CM20" s="218"/>
      <c r="CN20" s="218"/>
      <c r="CO20" s="218"/>
      <c r="CP20" s="218"/>
      <c r="CQ20" s="219" t="s">
        <v>148</v>
      </c>
      <c r="CR20" s="220"/>
      <c r="CS20" s="220"/>
      <c r="CT20" s="220"/>
      <c r="CU20" s="220"/>
      <c r="CV20" s="220"/>
      <c r="CW20" s="220"/>
      <c r="CX20" s="221"/>
      <c r="CY20" s="219" t="s">
        <v>148</v>
      </c>
      <c r="CZ20" s="220"/>
      <c r="DA20" s="220"/>
      <c r="DB20" s="220"/>
      <c r="DC20" s="220"/>
      <c r="DD20" s="220"/>
      <c r="DE20" s="220"/>
      <c r="DF20" s="221"/>
    </row>
    <row r="21" spans="58:77" ht="13.5"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</row>
    <row r="22" spans="58:80" ht="5.25" customHeight="1"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7"/>
      <c r="CA22" s="17"/>
      <c r="CB22" s="17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spans="1:95" ht="13.5">
      <c r="A41" s="205" t="s">
        <v>67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</row>
    <row r="42" spans="1:95" ht="2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20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</row>
    <row r="43" spans="1:95" ht="13.5">
      <c r="A43" s="190" t="s">
        <v>52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1" t="s">
        <v>68</v>
      </c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30"/>
    </row>
    <row r="44" spans="1:95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2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</row>
    <row r="45" spans="1:95" ht="13.5">
      <c r="A45" s="192" t="s">
        <v>69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9" t="s">
        <v>58</v>
      </c>
      <c r="BG45" s="200"/>
      <c r="BH45" s="200"/>
      <c r="BI45" s="200"/>
      <c r="BJ45" s="200"/>
      <c r="BK45" s="200"/>
      <c r="BL45" s="200"/>
      <c r="BM45" s="201"/>
      <c r="BN45" s="199" t="s">
        <v>59</v>
      </c>
      <c r="BO45" s="200"/>
      <c r="BP45" s="200"/>
      <c r="BQ45" s="200"/>
      <c r="BR45" s="200"/>
      <c r="BS45" s="200"/>
      <c r="BT45" s="200"/>
      <c r="BU45" s="201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</row>
    <row r="46" spans="1:95" ht="13.5">
      <c r="A46" s="187" t="s">
        <v>14</v>
      </c>
      <c r="B46" s="187"/>
      <c r="C46" s="187"/>
      <c r="D46" s="187" t="s">
        <v>70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 t="s">
        <v>71</v>
      </c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 t="s">
        <v>72</v>
      </c>
      <c r="AG46" s="187"/>
      <c r="AH46" s="187"/>
      <c r="AI46" s="187"/>
      <c r="AJ46" s="187"/>
      <c r="AK46" s="187"/>
      <c r="AL46" s="187"/>
      <c r="AM46" s="187" t="s">
        <v>73</v>
      </c>
      <c r="AN46" s="187"/>
      <c r="AO46" s="187"/>
      <c r="AP46" s="187"/>
      <c r="AQ46" s="187"/>
      <c r="AR46" s="187"/>
      <c r="AS46" s="187"/>
      <c r="AT46" s="187" t="s">
        <v>74</v>
      </c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202" t="s">
        <v>75</v>
      </c>
      <c r="BG46" s="203"/>
      <c r="BH46" s="203"/>
      <c r="BI46" s="203"/>
      <c r="BJ46" s="203"/>
      <c r="BK46" s="203"/>
      <c r="BL46" s="203"/>
      <c r="BM46" s="204"/>
      <c r="BN46" s="202" t="s">
        <v>75</v>
      </c>
      <c r="BO46" s="203"/>
      <c r="BP46" s="203"/>
      <c r="BQ46" s="203"/>
      <c r="BR46" s="203"/>
      <c r="BS46" s="203"/>
      <c r="BT46" s="203"/>
      <c r="BU46" s="204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</row>
    <row r="47" spans="1:95" ht="13.5">
      <c r="A47" s="198">
        <v>1</v>
      </c>
      <c r="B47" s="198"/>
      <c r="C47" s="198"/>
      <c r="D47" s="198">
        <v>2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>
        <v>3</v>
      </c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>
        <v>4</v>
      </c>
      <c r="AG47" s="198"/>
      <c r="AH47" s="198"/>
      <c r="AI47" s="198"/>
      <c r="AJ47" s="198"/>
      <c r="AK47" s="198"/>
      <c r="AL47" s="198"/>
      <c r="AM47" s="198">
        <v>5</v>
      </c>
      <c r="AN47" s="198"/>
      <c r="AO47" s="198"/>
      <c r="AP47" s="198"/>
      <c r="AQ47" s="198"/>
      <c r="AR47" s="198"/>
      <c r="AS47" s="198"/>
      <c r="AT47" s="198">
        <v>6</v>
      </c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5" t="s">
        <v>76</v>
      </c>
      <c r="BG47" s="196"/>
      <c r="BH47" s="196"/>
      <c r="BI47" s="196"/>
      <c r="BJ47" s="196"/>
      <c r="BK47" s="196"/>
      <c r="BL47" s="196"/>
      <c r="BM47" s="197"/>
      <c r="BN47" s="195" t="s">
        <v>77</v>
      </c>
      <c r="BO47" s="196"/>
      <c r="BP47" s="196"/>
      <c r="BQ47" s="196"/>
      <c r="BR47" s="196"/>
      <c r="BS47" s="196"/>
      <c r="BT47" s="196"/>
      <c r="BU47" s="197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</row>
    <row r="48" spans="1:95" ht="13.5">
      <c r="A48" s="187"/>
      <c r="B48" s="187"/>
      <c r="C48" s="187"/>
      <c r="D48" s="187" t="s">
        <v>78</v>
      </c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80">
        <v>45000</v>
      </c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95" t="s">
        <v>11</v>
      </c>
      <c r="BG48" s="196"/>
      <c r="BH48" s="196"/>
      <c r="BI48" s="196"/>
      <c r="BJ48" s="196"/>
      <c r="BK48" s="196"/>
      <c r="BL48" s="196"/>
      <c r="BM48" s="197"/>
      <c r="BN48" s="195" t="s">
        <v>11</v>
      </c>
      <c r="BO48" s="196"/>
      <c r="BP48" s="196"/>
      <c r="BQ48" s="196"/>
      <c r="BR48" s="196"/>
      <c r="BS48" s="196"/>
      <c r="BT48" s="196"/>
      <c r="BU48" s="197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</row>
    <row r="49" spans="1:95" ht="13.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195" t="s">
        <v>11</v>
      </c>
      <c r="BG49" s="196"/>
      <c r="BH49" s="196"/>
      <c r="BI49" s="196"/>
      <c r="BJ49" s="196"/>
      <c r="BK49" s="196"/>
      <c r="BL49" s="196"/>
      <c r="BM49" s="197"/>
      <c r="BN49" s="195" t="s">
        <v>11</v>
      </c>
      <c r="BO49" s="196"/>
      <c r="BP49" s="196"/>
      <c r="BQ49" s="196"/>
      <c r="BR49" s="196"/>
      <c r="BS49" s="196"/>
      <c r="BT49" s="196"/>
      <c r="BU49" s="197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</row>
    <row r="50" spans="1:95" ht="13.5">
      <c r="A50" s="187"/>
      <c r="B50" s="187"/>
      <c r="C50" s="187"/>
      <c r="D50" s="180" t="s">
        <v>10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2"/>
      <c r="R50" s="80" t="s">
        <v>11</v>
      </c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194" t="s">
        <v>11</v>
      </c>
      <c r="AG50" s="194"/>
      <c r="AH50" s="194"/>
      <c r="AI50" s="194"/>
      <c r="AJ50" s="194"/>
      <c r="AK50" s="194"/>
      <c r="AL50" s="194"/>
      <c r="AM50" s="194" t="s">
        <v>11</v>
      </c>
      <c r="AN50" s="194"/>
      <c r="AO50" s="194"/>
      <c r="AP50" s="194"/>
      <c r="AQ50" s="194"/>
      <c r="AR50" s="194"/>
      <c r="AS50" s="194"/>
      <c r="AT50" s="38">
        <v>45000</v>
      </c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188" t="s">
        <v>149</v>
      </c>
      <c r="BG50" s="188"/>
      <c r="BH50" s="188"/>
      <c r="BI50" s="188"/>
      <c r="BJ50" s="188"/>
      <c r="BK50" s="188"/>
      <c r="BL50" s="188"/>
      <c r="BM50" s="188"/>
      <c r="BN50" s="188" t="s">
        <v>149</v>
      </c>
      <c r="BO50" s="188"/>
      <c r="BP50" s="188"/>
      <c r="BQ50" s="188"/>
      <c r="BR50" s="188"/>
      <c r="BS50" s="188"/>
      <c r="BT50" s="188"/>
      <c r="BU50" s="188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</row>
    <row r="51" spans="1:95" ht="13.5">
      <c r="A51" s="33"/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</row>
    <row r="52" spans="1:95" ht="49.5" customHeight="1">
      <c r="A52" s="33"/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</row>
    <row r="53" spans="1:95" ht="13.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</row>
    <row r="54" spans="1:95" ht="13.5">
      <c r="A54" s="189" t="s">
        <v>79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</row>
    <row r="55" spans="1:95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2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</row>
    <row r="56" spans="1:95" ht="13.5">
      <c r="A56" s="190" t="s">
        <v>52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 t="s">
        <v>145</v>
      </c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30"/>
    </row>
    <row r="57" spans="1:95" ht="13.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0"/>
    </row>
    <row r="58" spans="1:95" ht="13.5">
      <c r="A58" s="192" t="s">
        <v>69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3" t="s">
        <v>58</v>
      </c>
      <c r="BG58" s="193"/>
      <c r="BH58" s="193"/>
      <c r="BI58" s="193"/>
      <c r="BJ58" s="193"/>
      <c r="BK58" s="193"/>
      <c r="BL58" s="193"/>
      <c r="BM58" s="193"/>
      <c r="BN58" s="193"/>
      <c r="BO58" s="193"/>
      <c r="BP58" s="193" t="s">
        <v>59</v>
      </c>
      <c r="BQ58" s="193"/>
      <c r="BR58" s="193"/>
      <c r="BS58" s="193"/>
      <c r="BT58" s="193"/>
      <c r="BU58" s="193"/>
      <c r="BV58" s="193"/>
      <c r="BW58" s="193"/>
      <c r="BX58" s="193"/>
      <c r="BY58" s="193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</row>
    <row r="59" spans="1:95" ht="13.5">
      <c r="A59" s="187" t="s">
        <v>14</v>
      </c>
      <c r="B59" s="187"/>
      <c r="C59" s="187"/>
      <c r="D59" s="187" t="s">
        <v>70</v>
      </c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 t="s">
        <v>80</v>
      </c>
      <c r="S59" s="187"/>
      <c r="T59" s="187"/>
      <c r="U59" s="187"/>
      <c r="V59" s="187"/>
      <c r="W59" s="187"/>
      <c r="X59" s="187"/>
      <c r="Y59" s="187"/>
      <c r="Z59" s="187"/>
      <c r="AA59" s="187"/>
      <c r="AB59" s="187" t="s">
        <v>81</v>
      </c>
      <c r="AC59" s="187"/>
      <c r="AD59" s="187"/>
      <c r="AE59" s="187"/>
      <c r="AF59" s="187"/>
      <c r="AG59" s="187"/>
      <c r="AH59" s="187"/>
      <c r="AI59" s="187"/>
      <c r="AJ59" s="187"/>
      <c r="AK59" s="187" t="s">
        <v>82</v>
      </c>
      <c r="AL59" s="187"/>
      <c r="AM59" s="187"/>
      <c r="AN59" s="187"/>
      <c r="AO59" s="187"/>
      <c r="AP59" s="187"/>
      <c r="AQ59" s="187"/>
      <c r="AR59" s="187"/>
      <c r="AS59" s="187"/>
      <c r="AT59" s="187" t="s">
        <v>74</v>
      </c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6" t="s">
        <v>75</v>
      </c>
      <c r="BG59" s="186"/>
      <c r="BH59" s="186"/>
      <c r="BI59" s="186"/>
      <c r="BJ59" s="186"/>
      <c r="BK59" s="186"/>
      <c r="BL59" s="186"/>
      <c r="BM59" s="186"/>
      <c r="BN59" s="186"/>
      <c r="BO59" s="186"/>
      <c r="BP59" s="186" t="s">
        <v>75</v>
      </c>
      <c r="BQ59" s="186"/>
      <c r="BR59" s="186"/>
      <c r="BS59" s="186"/>
      <c r="BT59" s="186"/>
      <c r="BU59" s="186"/>
      <c r="BV59" s="186"/>
      <c r="BW59" s="186"/>
      <c r="BX59" s="186"/>
      <c r="BY59" s="186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</row>
    <row r="60" spans="1:95" ht="13.5">
      <c r="A60" s="177">
        <v>1</v>
      </c>
      <c r="B60" s="178"/>
      <c r="C60" s="179"/>
      <c r="D60" s="177">
        <v>2</v>
      </c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9"/>
      <c r="R60" s="177">
        <v>3</v>
      </c>
      <c r="S60" s="178"/>
      <c r="T60" s="178"/>
      <c r="U60" s="178"/>
      <c r="V60" s="178"/>
      <c r="W60" s="178"/>
      <c r="X60" s="178"/>
      <c r="Y60" s="178"/>
      <c r="Z60" s="178"/>
      <c r="AA60" s="179"/>
      <c r="AB60" s="177">
        <v>4</v>
      </c>
      <c r="AC60" s="178"/>
      <c r="AD60" s="178"/>
      <c r="AE60" s="178"/>
      <c r="AF60" s="178"/>
      <c r="AG60" s="178"/>
      <c r="AH60" s="178"/>
      <c r="AI60" s="178"/>
      <c r="AJ60" s="179"/>
      <c r="AK60" s="177">
        <v>5</v>
      </c>
      <c r="AL60" s="178"/>
      <c r="AM60" s="178"/>
      <c r="AN60" s="178"/>
      <c r="AO60" s="178"/>
      <c r="AP60" s="178"/>
      <c r="AQ60" s="178"/>
      <c r="AR60" s="178"/>
      <c r="AS60" s="179"/>
      <c r="AT60" s="177">
        <v>6</v>
      </c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9"/>
      <c r="BF60" s="75" t="s">
        <v>76</v>
      </c>
      <c r="BG60" s="75"/>
      <c r="BH60" s="75"/>
      <c r="BI60" s="75"/>
      <c r="BJ60" s="75"/>
      <c r="BK60" s="75"/>
      <c r="BL60" s="75"/>
      <c r="BM60" s="75"/>
      <c r="BN60" s="75"/>
      <c r="BO60" s="75"/>
      <c r="BP60" s="75" t="s">
        <v>77</v>
      </c>
      <c r="BQ60" s="75"/>
      <c r="BR60" s="75"/>
      <c r="BS60" s="75"/>
      <c r="BT60" s="75"/>
      <c r="BU60" s="75"/>
      <c r="BV60" s="75"/>
      <c r="BW60" s="75"/>
      <c r="BX60" s="75"/>
      <c r="BY60" s="75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</row>
    <row r="61" spans="1:95" ht="13.5">
      <c r="A61" s="177"/>
      <c r="B61" s="178"/>
      <c r="C61" s="179"/>
      <c r="D61" s="177" t="s">
        <v>83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9"/>
      <c r="R61" s="183"/>
      <c r="S61" s="184"/>
      <c r="T61" s="184"/>
      <c r="U61" s="184"/>
      <c r="V61" s="184"/>
      <c r="W61" s="184"/>
      <c r="X61" s="184"/>
      <c r="Y61" s="184"/>
      <c r="Z61" s="184"/>
      <c r="AA61" s="185"/>
      <c r="AB61" s="183"/>
      <c r="AC61" s="184"/>
      <c r="AD61" s="184"/>
      <c r="AE61" s="184"/>
      <c r="AF61" s="184"/>
      <c r="AG61" s="184"/>
      <c r="AH61" s="184"/>
      <c r="AI61" s="184"/>
      <c r="AJ61" s="185"/>
      <c r="AK61" s="101">
        <v>50</v>
      </c>
      <c r="AL61" s="102"/>
      <c r="AM61" s="102"/>
      <c r="AN61" s="102"/>
      <c r="AO61" s="102"/>
      <c r="AP61" s="102"/>
      <c r="AQ61" s="102"/>
      <c r="AR61" s="102"/>
      <c r="AS61" s="103"/>
      <c r="AT61" s="101">
        <v>4200</v>
      </c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3"/>
      <c r="BF61" s="75" t="s">
        <v>11</v>
      </c>
      <c r="BG61" s="75"/>
      <c r="BH61" s="75"/>
      <c r="BI61" s="75"/>
      <c r="BJ61" s="75"/>
      <c r="BK61" s="75"/>
      <c r="BL61" s="75"/>
      <c r="BM61" s="75"/>
      <c r="BN61" s="75"/>
      <c r="BO61" s="75"/>
      <c r="BP61" s="75" t="s">
        <v>11</v>
      </c>
      <c r="BQ61" s="75"/>
      <c r="BR61" s="75"/>
      <c r="BS61" s="75"/>
      <c r="BT61" s="75"/>
      <c r="BU61" s="75"/>
      <c r="BV61" s="75"/>
      <c r="BW61" s="75"/>
      <c r="BX61" s="75"/>
      <c r="BY61" s="75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</row>
    <row r="62" spans="1:95" ht="13.5">
      <c r="A62" s="177"/>
      <c r="B62" s="178"/>
      <c r="C62" s="179"/>
      <c r="D62" s="177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9"/>
      <c r="R62" s="183"/>
      <c r="S62" s="184"/>
      <c r="T62" s="184"/>
      <c r="U62" s="184"/>
      <c r="V62" s="184"/>
      <c r="W62" s="184"/>
      <c r="X62" s="184"/>
      <c r="Y62" s="184"/>
      <c r="Z62" s="184"/>
      <c r="AA62" s="185"/>
      <c r="AB62" s="183"/>
      <c r="AC62" s="184"/>
      <c r="AD62" s="184"/>
      <c r="AE62" s="184"/>
      <c r="AF62" s="184"/>
      <c r="AG62" s="184"/>
      <c r="AH62" s="184"/>
      <c r="AI62" s="184"/>
      <c r="AJ62" s="185"/>
      <c r="AK62" s="101"/>
      <c r="AL62" s="102"/>
      <c r="AM62" s="102"/>
      <c r="AN62" s="102"/>
      <c r="AO62" s="102"/>
      <c r="AP62" s="102"/>
      <c r="AQ62" s="102"/>
      <c r="AR62" s="102"/>
      <c r="AS62" s="103"/>
      <c r="AT62" s="101">
        <f>R62*AB62*AK62</f>
        <v>0</v>
      </c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3"/>
      <c r="BF62" s="75" t="s">
        <v>11</v>
      </c>
      <c r="BG62" s="75"/>
      <c r="BH62" s="75"/>
      <c r="BI62" s="75"/>
      <c r="BJ62" s="75"/>
      <c r="BK62" s="75"/>
      <c r="BL62" s="75"/>
      <c r="BM62" s="75"/>
      <c r="BN62" s="75"/>
      <c r="BO62" s="75"/>
      <c r="BP62" s="75" t="s">
        <v>11</v>
      </c>
      <c r="BQ62" s="75"/>
      <c r="BR62" s="75"/>
      <c r="BS62" s="75"/>
      <c r="BT62" s="75"/>
      <c r="BU62" s="75"/>
      <c r="BV62" s="75"/>
      <c r="BW62" s="75"/>
      <c r="BX62" s="75"/>
      <c r="BY62" s="75"/>
      <c r="BZ62" s="30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</row>
    <row r="63" spans="1:95" ht="13.5">
      <c r="A63" s="177"/>
      <c r="B63" s="178"/>
      <c r="C63" s="179"/>
      <c r="D63" s="180" t="s">
        <v>10</v>
      </c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2"/>
      <c r="R63" s="183" t="s">
        <v>11</v>
      </c>
      <c r="S63" s="184"/>
      <c r="T63" s="184"/>
      <c r="U63" s="184"/>
      <c r="V63" s="184"/>
      <c r="W63" s="184"/>
      <c r="X63" s="184"/>
      <c r="Y63" s="184"/>
      <c r="Z63" s="184"/>
      <c r="AA63" s="185"/>
      <c r="AB63" s="183" t="s">
        <v>11</v>
      </c>
      <c r="AC63" s="184"/>
      <c r="AD63" s="184"/>
      <c r="AE63" s="184"/>
      <c r="AF63" s="184"/>
      <c r="AG63" s="184"/>
      <c r="AH63" s="184"/>
      <c r="AI63" s="184"/>
      <c r="AJ63" s="185"/>
      <c r="AK63" s="101" t="s">
        <v>11</v>
      </c>
      <c r="AL63" s="102"/>
      <c r="AM63" s="102"/>
      <c r="AN63" s="102"/>
      <c r="AO63" s="102"/>
      <c r="AP63" s="102"/>
      <c r="AQ63" s="102"/>
      <c r="AR63" s="102"/>
      <c r="AS63" s="103"/>
      <c r="AT63" s="38">
        <f>SUM(AT61:BE62)</f>
        <v>4200</v>
      </c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82" t="s">
        <v>150</v>
      </c>
      <c r="BG63" s="82"/>
      <c r="BH63" s="82"/>
      <c r="BI63" s="82"/>
      <c r="BJ63" s="82"/>
      <c r="BK63" s="82"/>
      <c r="BL63" s="82"/>
      <c r="BM63" s="82"/>
      <c r="BN63" s="82"/>
      <c r="BO63" s="82"/>
      <c r="BP63" s="82" t="s">
        <v>150</v>
      </c>
      <c r="BQ63" s="82"/>
      <c r="BR63" s="82"/>
      <c r="BS63" s="82"/>
      <c r="BT63" s="82"/>
      <c r="BU63" s="82"/>
      <c r="BV63" s="82"/>
      <c r="BW63" s="82"/>
      <c r="BX63" s="82"/>
      <c r="BY63" s="82"/>
      <c r="BZ63" s="30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</row>
    <row r="64" spans="1:95" ht="13.5">
      <c r="A64" s="22"/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</row>
    <row r="65" spans="1:95" ht="13.5">
      <c r="A65" s="162" t="s">
        <v>15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</row>
    <row r="66" spans="1:94" ht="13.5">
      <c r="A66" s="134" t="s">
        <v>52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5" t="s">
        <v>65</v>
      </c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</row>
    <row r="67" spans="1:57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spans="1:57" ht="2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spans="1:77" ht="13.5">
      <c r="A69" s="62" t="s">
        <v>14</v>
      </c>
      <c r="B69" s="63"/>
      <c r="C69" s="64"/>
      <c r="D69" s="62" t="s">
        <v>38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4"/>
      <c r="AO69" s="62" t="s">
        <v>17</v>
      </c>
      <c r="AP69" s="63"/>
      <c r="AQ69" s="63"/>
      <c r="AR69" s="63"/>
      <c r="AS69" s="63"/>
      <c r="AT69" s="63"/>
      <c r="AU69" s="63"/>
      <c r="AV69" s="63"/>
      <c r="AW69" s="64"/>
      <c r="AX69" s="62" t="s">
        <v>16</v>
      </c>
      <c r="AY69" s="63"/>
      <c r="AZ69" s="63"/>
      <c r="BA69" s="63"/>
      <c r="BB69" s="63"/>
      <c r="BC69" s="63"/>
      <c r="BD69" s="63"/>
      <c r="BE69" s="64"/>
      <c r="BF69" s="98" t="s">
        <v>58</v>
      </c>
      <c r="BG69" s="99"/>
      <c r="BH69" s="99"/>
      <c r="BI69" s="99"/>
      <c r="BJ69" s="99"/>
      <c r="BK69" s="99"/>
      <c r="BL69" s="99"/>
      <c r="BM69" s="99"/>
      <c r="BN69" s="99"/>
      <c r="BO69" s="100"/>
      <c r="BP69" s="98" t="s">
        <v>59</v>
      </c>
      <c r="BQ69" s="99"/>
      <c r="BR69" s="99"/>
      <c r="BS69" s="99"/>
      <c r="BT69" s="99"/>
      <c r="BU69" s="99"/>
      <c r="BV69" s="99"/>
      <c r="BW69" s="99"/>
      <c r="BX69" s="99"/>
      <c r="BY69" s="100"/>
    </row>
    <row r="70" spans="1:77" ht="13.5">
      <c r="A70" s="62">
        <v>1</v>
      </c>
      <c r="B70" s="63"/>
      <c r="C70" s="64"/>
      <c r="D70" s="62">
        <v>2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4"/>
      <c r="AO70" s="62">
        <v>3</v>
      </c>
      <c r="AP70" s="63"/>
      <c r="AQ70" s="63"/>
      <c r="AR70" s="63"/>
      <c r="AS70" s="63"/>
      <c r="AT70" s="63"/>
      <c r="AU70" s="63"/>
      <c r="AV70" s="63"/>
      <c r="AW70" s="64"/>
      <c r="AX70" s="62">
        <v>4</v>
      </c>
      <c r="AY70" s="63"/>
      <c r="AZ70" s="63"/>
      <c r="BA70" s="63"/>
      <c r="BB70" s="63"/>
      <c r="BC70" s="63"/>
      <c r="BD70" s="63"/>
      <c r="BE70" s="64"/>
      <c r="BF70" s="98" t="s">
        <v>16</v>
      </c>
      <c r="BG70" s="99"/>
      <c r="BH70" s="99"/>
      <c r="BI70" s="99"/>
      <c r="BJ70" s="99"/>
      <c r="BK70" s="99"/>
      <c r="BL70" s="99"/>
      <c r="BM70" s="99"/>
      <c r="BN70" s="99"/>
      <c r="BO70" s="100"/>
      <c r="BP70" s="98" t="s">
        <v>16</v>
      </c>
      <c r="BQ70" s="99"/>
      <c r="BR70" s="99"/>
      <c r="BS70" s="99"/>
      <c r="BT70" s="99"/>
      <c r="BU70" s="99"/>
      <c r="BV70" s="99"/>
      <c r="BW70" s="99"/>
      <c r="BX70" s="99"/>
      <c r="BY70" s="100"/>
    </row>
    <row r="71" spans="1:77" ht="13.5">
      <c r="A71" s="62"/>
      <c r="B71" s="63"/>
      <c r="C71" s="64"/>
      <c r="D71" s="76" t="s">
        <v>53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8"/>
      <c r="AO71" s="62"/>
      <c r="AP71" s="63"/>
      <c r="AQ71" s="63"/>
      <c r="AR71" s="63"/>
      <c r="AS71" s="63"/>
      <c r="AT71" s="63"/>
      <c r="AU71" s="63"/>
      <c r="AV71" s="63"/>
      <c r="AW71" s="64"/>
      <c r="AX71" s="62"/>
      <c r="AY71" s="63"/>
      <c r="AZ71" s="63"/>
      <c r="BA71" s="63"/>
      <c r="BB71" s="63"/>
      <c r="BC71" s="63"/>
      <c r="BD71" s="63"/>
      <c r="BE71" s="64"/>
      <c r="BF71" s="95" t="s">
        <v>45</v>
      </c>
      <c r="BG71" s="96"/>
      <c r="BH71" s="96"/>
      <c r="BI71" s="96"/>
      <c r="BJ71" s="96"/>
      <c r="BK71" s="96"/>
      <c r="BL71" s="96"/>
      <c r="BM71" s="96"/>
      <c r="BN71" s="96"/>
      <c r="BO71" s="97"/>
      <c r="BP71" s="95" t="s">
        <v>54</v>
      </c>
      <c r="BQ71" s="96"/>
      <c r="BR71" s="96"/>
      <c r="BS71" s="96"/>
      <c r="BT71" s="96"/>
      <c r="BU71" s="96"/>
      <c r="BV71" s="96"/>
      <c r="BW71" s="96"/>
      <c r="BX71" s="96"/>
      <c r="BY71" s="97"/>
    </row>
    <row r="72" spans="1:77" ht="13.5">
      <c r="A72" s="62" t="s">
        <v>18</v>
      </c>
      <c r="B72" s="63"/>
      <c r="C72" s="64"/>
      <c r="D72" s="76" t="s">
        <v>29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8"/>
      <c r="AO72" s="65" t="s">
        <v>11</v>
      </c>
      <c r="AP72" s="66"/>
      <c r="AQ72" s="66"/>
      <c r="AR72" s="66"/>
      <c r="AS72" s="66"/>
      <c r="AT72" s="66"/>
      <c r="AU72" s="66"/>
      <c r="AV72" s="66"/>
      <c r="AW72" s="67"/>
      <c r="AX72" s="65">
        <v>2302524.18</v>
      </c>
      <c r="AY72" s="66"/>
      <c r="AZ72" s="66"/>
      <c r="BA72" s="66"/>
      <c r="BB72" s="66"/>
      <c r="BC72" s="66"/>
      <c r="BD72" s="66"/>
      <c r="BE72" s="67"/>
      <c r="BF72" s="95" t="s">
        <v>11</v>
      </c>
      <c r="BG72" s="96"/>
      <c r="BH72" s="96"/>
      <c r="BI72" s="96"/>
      <c r="BJ72" s="96"/>
      <c r="BK72" s="96"/>
      <c r="BL72" s="96"/>
      <c r="BM72" s="96"/>
      <c r="BN72" s="96"/>
      <c r="BO72" s="97"/>
      <c r="BP72" s="95" t="s">
        <v>11</v>
      </c>
      <c r="BQ72" s="96"/>
      <c r="BR72" s="96"/>
      <c r="BS72" s="96"/>
      <c r="BT72" s="96"/>
      <c r="BU72" s="96"/>
      <c r="BV72" s="96"/>
      <c r="BW72" s="96"/>
      <c r="BX72" s="96"/>
      <c r="BY72" s="97"/>
    </row>
    <row r="73" spans="1:77" ht="13.5">
      <c r="A73" s="107" t="s">
        <v>19</v>
      </c>
      <c r="B73" s="108"/>
      <c r="C73" s="109"/>
      <c r="D73" s="113" t="s">
        <v>1</v>
      </c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5"/>
      <c r="AO73" s="116">
        <v>10466019</v>
      </c>
      <c r="AP73" s="117"/>
      <c r="AQ73" s="117"/>
      <c r="AR73" s="117"/>
      <c r="AS73" s="117"/>
      <c r="AT73" s="117"/>
      <c r="AU73" s="117"/>
      <c r="AV73" s="117"/>
      <c r="AW73" s="118"/>
      <c r="AX73" s="116">
        <f>AO73/100*22</f>
        <v>2302524.18</v>
      </c>
      <c r="AY73" s="117"/>
      <c r="AZ73" s="117"/>
      <c r="BA73" s="117"/>
      <c r="BB73" s="117"/>
      <c r="BC73" s="117"/>
      <c r="BD73" s="117"/>
      <c r="BE73" s="118"/>
      <c r="BF73" s="163" t="s">
        <v>11</v>
      </c>
      <c r="BG73" s="164"/>
      <c r="BH73" s="164"/>
      <c r="BI73" s="164"/>
      <c r="BJ73" s="164"/>
      <c r="BK73" s="164"/>
      <c r="BL73" s="164"/>
      <c r="BM73" s="164"/>
      <c r="BN73" s="164"/>
      <c r="BO73" s="165"/>
      <c r="BP73" s="163" t="s">
        <v>11</v>
      </c>
      <c r="BQ73" s="164"/>
      <c r="BR73" s="164"/>
      <c r="BS73" s="164"/>
      <c r="BT73" s="164"/>
      <c r="BU73" s="164"/>
      <c r="BV73" s="164"/>
      <c r="BW73" s="164"/>
      <c r="BX73" s="164"/>
      <c r="BY73" s="165"/>
    </row>
    <row r="74" spans="1:77" ht="13.5">
      <c r="A74" s="110"/>
      <c r="B74" s="111"/>
      <c r="C74" s="112"/>
      <c r="D74" s="104" t="s">
        <v>30</v>
      </c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6"/>
      <c r="AO74" s="119"/>
      <c r="AP74" s="120"/>
      <c r="AQ74" s="120"/>
      <c r="AR74" s="120"/>
      <c r="AS74" s="120"/>
      <c r="AT74" s="120"/>
      <c r="AU74" s="120"/>
      <c r="AV74" s="120"/>
      <c r="AW74" s="121"/>
      <c r="AX74" s="119"/>
      <c r="AY74" s="120"/>
      <c r="AZ74" s="120"/>
      <c r="BA74" s="120"/>
      <c r="BB74" s="120"/>
      <c r="BC74" s="120"/>
      <c r="BD74" s="120"/>
      <c r="BE74" s="121"/>
      <c r="BF74" s="166"/>
      <c r="BG74" s="167"/>
      <c r="BH74" s="167"/>
      <c r="BI74" s="167"/>
      <c r="BJ74" s="167"/>
      <c r="BK74" s="167"/>
      <c r="BL74" s="167"/>
      <c r="BM74" s="167"/>
      <c r="BN74" s="167"/>
      <c r="BO74" s="168"/>
      <c r="BP74" s="166"/>
      <c r="BQ74" s="167"/>
      <c r="BR74" s="167"/>
      <c r="BS74" s="167"/>
      <c r="BT74" s="167"/>
      <c r="BU74" s="167"/>
      <c r="BV74" s="167"/>
      <c r="BW74" s="167"/>
      <c r="BX74" s="167"/>
      <c r="BY74" s="168"/>
    </row>
    <row r="75" spans="1:77" ht="13.5">
      <c r="A75" s="62" t="s">
        <v>20</v>
      </c>
      <c r="B75" s="63"/>
      <c r="C75" s="64"/>
      <c r="D75" s="145" t="s">
        <v>31</v>
      </c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7"/>
      <c r="AO75" s="65"/>
      <c r="AP75" s="66"/>
      <c r="AQ75" s="66"/>
      <c r="AR75" s="66"/>
      <c r="AS75" s="66"/>
      <c r="AT75" s="66"/>
      <c r="AU75" s="66"/>
      <c r="AV75" s="66"/>
      <c r="AW75" s="67"/>
      <c r="AX75" s="65"/>
      <c r="AY75" s="66"/>
      <c r="AZ75" s="66"/>
      <c r="BA75" s="66"/>
      <c r="BB75" s="66"/>
      <c r="BC75" s="66"/>
      <c r="BD75" s="66"/>
      <c r="BE75" s="67"/>
      <c r="BF75" s="95" t="s">
        <v>11</v>
      </c>
      <c r="BG75" s="96"/>
      <c r="BH75" s="96"/>
      <c r="BI75" s="96"/>
      <c r="BJ75" s="96"/>
      <c r="BK75" s="96"/>
      <c r="BL75" s="96"/>
      <c r="BM75" s="96"/>
      <c r="BN75" s="96"/>
      <c r="BO75" s="97"/>
      <c r="BP75" s="95" t="s">
        <v>11</v>
      </c>
      <c r="BQ75" s="96"/>
      <c r="BR75" s="96"/>
      <c r="BS75" s="96"/>
      <c r="BT75" s="96"/>
      <c r="BU75" s="96"/>
      <c r="BV75" s="96"/>
      <c r="BW75" s="96"/>
      <c r="BX75" s="96"/>
      <c r="BY75" s="97"/>
    </row>
    <row r="76" spans="1:77" ht="13.5">
      <c r="A76" s="62" t="s">
        <v>21</v>
      </c>
      <c r="B76" s="63"/>
      <c r="C76" s="64"/>
      <c r="D76" s="142" t="s">
        <v>32</v>
      </c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4"/>
      <c r="AO76" s="65"/>
      <c r="AP76" s="66"/>
      <c r="AQ76" s="66"/>
      <c r="AR76" s="66"/>
      <c r="AS76" s="66"/>
      <c r="AT76" s="66"/>
      <c r="AU76" s="66"/>
      <c r="AV76" s="66"/>
      <c r="AW76" s="67"/>
      <c r="AX76" s="65"/>
      <c r="AY76" s="66"/>
      <c r="AZ76" s="66"/>
      <c r="BA76" s="66"/>
      <c r="BB76" s="66"/>
      <c r="BC76" s="66"/>
      <c r="BD76" s="66"/>
      <c r="BE76" s="67"/>
      <c r="BF76" s="169" t="s">
        <v>11</v>
      </c>
      <c r="BG76" s="170"/>
      <c r="BH76" s="170"/>
      <c r="BI76" s="170"/>
      <c r="BJ76" s="170"/>
      <c r="BK76" s="170"/>
      <c r="BL76" s="170"/>
      <c r="BM76" s="170"/>
      <c r="BN76" s="170"/>
      <c r="BO76" s="171"/>
      <c r="BP76" s="169" t="s">
        <v>11</v>
      </c>
      <c r="BQ76" s="170"/>
      <c r="BR76" s="170"/>
      <c r="BS76" s="170"/>
      <c r="BT76" s="170"/>
      <c r="BU76" s="170"/>
      <c r="BV76" s="170"/>
      <c r="BW76" s="170"/>
      <c r="BX76" s="170"/>
      <c r="BY76" s="171"/>
    </row>
    <row r="77" spans="1:77" ht="13.5">
      <c r="A77" s="62" t="s">
        <v>22</v>
      </c>
      <c r="B77" s="63"/>
      <c r="C77" s="64"/>
      <c r="D77" s="76" t="s">
        <v>33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8"/>
      <c r="AO77" s="65" t="s">
        <v>11</v>
      </c>
      <c r="AP77" s="66"/>
      <c r="AQ77" s="66"/>
      <c r="AR77" s="66"/>
      <c r="AS77" s="66"/>
      <c r="AT77" s="66"/>
      <c r="AU77" s="66"/>
      <c r="AV77" s="66"/>
      <c r="AW77" s="67"/>
      <c r="AX77" s="65"/>
      <c r="AY77" s="66"/>
      <c r="AZ77" s="66"/>
      <c r="BA77" s="66"/>
      <c r="BB77" s="66"/>
      <c r="BC77" s="66"/>
      <c r="BD77" s="66"/>
      <c r="BE77" s="67"/>
      <c r="BF77" s="169" t="s">
        <v>11</v>
      </c>
      <c r="BG77" s="170"/>
      <c r="BH77" s="170"/>
      <c r="BI77" s="170"/>
      <c r="BJ77" s="170"/>
      <c r="BK77" s="170"/>
      <c r="BL77" s="170"/>
      <c r="BM77" s="170"/>
      <c r="BN77" s="170"/>
      <c r="BO77" s="171"/>
      <c r="BP77" s="169" t="s">
        <v>11</v>
      </c>
      <c r="BQ77" s="170"/>
      <c r="BR77" s="170"/>
      <c r="BS77" s="170"/>
      <c r="BT77" s="170"/>
      <c r="BU77" s="170"/>
      <c r="BV77" s="170"/>
      <c r="BW77" s="170"/>
      <c r="BX77" s="170"/>
      <c r="BY77" s="171"/>
    </row>
    <row r="78" spans="1:77" ht="13.5">
      <c r="A78" s="107" t="s">
        <v>23</v>
      </c>
      <c r="B78" s="108"/>
      <c r="C78" s="109"/>
      <c r="D78" s="113" t="s">
        <v>1</v>
      </c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5"/>
      <c r="AO78" s="116">
        <v>10466019</v>
      </c>
      <c r="AP78" s="117"/>
      <c r="AQ78" s="117"/>
      <c r="AR78" s="117"/>
      <c r="AS78" s="117"/>
      <c r="AT78" s="117"/>
      <c r="AU78" s="117"/>
      <c r="AV78" s="117"/>
      <c r="AW78" s="118"/>
      <c r="AX78" s="116">
        <f>AO78/100*2.9</f>
        <v>303514.551</v>
      </c>
      <c r="AY78" s="117"/>
      <c r="AZ78" s="117"/>
      <c r="BA78" s="117"/>
      <c r="BB78" s="117"/>
      <c r="BC78" s="117"/>
      <c r="BD78" s="117"/>
      <c r="BE78" s="118"/>
      <c r="BF78" s="163" t="s">
        <v>11</v>
      </c>
      <c r="BG78" s="164"/>
      <c r="BH78" s="164"/>
      <c r="BI78" s="164"/>
      <c r="BJ78" s="164"/>
      <c r="BK78" s="164"/>
      <c r="BL78" s="164"/>
      <c r="BM78" s="164"/>
      <c r="BN78" s="164"/>
      <c r="BO78" s="165"/>
      <c r="BP78" s="163" t="s">
        <v>11</v>
      </c>
      <c r="BQ78" s="164"/>
      <c r="BR78" s="164"/>
      <c r="BS78" s="164"/>
      <c r="BT78" s="164"/>
      <c r="BU78" s="164"/>
      <c r="BV78" s="164"/>
      <c r="BW78" s="164"/>
      <c r="BX78" s="164"/>
      <c r="BY78" s="165"/>
    </row>
    <row r="79" spans="1:77" ht="13.5">
      <c r="A79" s="110"/>
      <c r="B79" s="111"/>
      <c r="C79" s="112"/>
      <c r="D79" s="104" t="s">
        <v>34</v>
      </c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6"/>
      <c r="AO79" s="119"/>
      <c r="AP79" s="120"/>
      <c r="AQ79" s="120"/>
      <c r="AR79" s="120"/>
      <c r="AS79" s="120"/>
      <c r="AT79" s="120"/>
      <c r="AU79" s="120"/>
      <c r="AV79" s="120"/>
      <c r="AW79" s="121"/>
      <c r="AX79" s="119"/>
      <c r="AY79" s="120"/>
      <c r="AZ79" s="120"/>
      <c r="BA79" s="120"/>
      <c r="BB79" s="120"/>
      <c r="BC79" s="120"/>
      <c r="BD79" s="120"/>
      <c r="BE79" s="121"/>
      <c r="BF79" s="166"/>
      <c r="BG79" s="167"/>
      <c r="BH79" s="167"/>
      <c r="BI79" s="167"/>
      <c r="BJ79" s="167"/>
      <c r="BK79" s="167"/>
      <c r="BL79" s="167"/>
      <c r="BM79" s="167"/>
      <c r="BN79" s="167"/>
      <c r="BO79" s="168"/>
      <c r="BP79" s="166"/>
      <c r="BQ79" s="167"/>
      <c r="BR79" s="167"/>
      <c r="BS79" s="167"/>
      <c r="BT79" s="167"/>
      <c r="BU79" s="167"/>
      <c r="BV79" s="167"/>
      <c r="BW79" s="167"/>
      <c r="BX79" s="167"/>
      <c r="BY79" s="168"/>
    </row>
    <row r="80" spans="1:77" ht="13.5">
      <c r="A80" s="62" t="s">
        <v>24</v>
      </c>
      <c r="B80" s="63"/>
      <c r="C80" s="64"/>
      <c r="D80" s="145" t="s">
        <v>35</v>
      </c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7"/>
      <c r="AO80" s="65"/>
      <c r="AP80" s="66"/>
      <c r="AQ80" s="66"/>
      <c r="AR80" s="66"/>
      <c r="AS80" s="66"/>
      <c r="AT80" s="66"/>
      <c r="AU80" s="66"/>
      <c r="AV80" s="66"/>
      <c r="AW80" s="67"/>
      <c r="AX80" s="65"/>
      <c r="AY80" s="66"/>
      <c r="AZ80" s="66"/>
      <c r="BA80" s="66"/>
      <c r="BB80" s="66"/>
      <c r="BC80" s="66"/>
      <c r="BD80" s="66"/>
      <c r="BE80" s="67"/>
      <c r="BF80" s="169" t="s">
        <v>11</v>
      </c>
      <c r="BG80" s="170"/>
      <c r="BH80" s="170"/>
      <c r="BI80" s="170"/>
      <c r="BJ80" s="170"/>
      <c r="BK80" s="170"/>
      <c r="BL80" s="170"/>
      <c r="BM80" s="170"/>
      <c r="BN80" s="170"/>
      <c r="BO80" s="171"/>
      <c r="BP80" s="169" t="s">
        <v>11</v>
      </c>
      <c r="BQ80" s="170"/>
      <c r="BR80" s="170"/>
      <c r="BS80" s="170"/>
      <c r="BT80" s="170"/>
      <c r="BU80" s="170"/>
      <c r="BV80" s="170"/>
      <c r="BW80" s="170"/>
      <c r="BX80" s="170"/>
      <c r="BY80" s="171"/>
    </row>
    <row r="81" spans="1:77" ht="13.5">
      <c r="A81" s="62" t="s">
        <v>25</v>
      </c>
      <c r="B81" s="63"/>
      <c r="C81" s="64"/>
      <c r="D81" s="145" t="s">
        <v>36</v>
      </c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7"/>
      <c r="AO81" s="65">
        <v>10466019</v>
      </c>
      <c r="AP81" s="66"/>
      <c r="AQ81" s="66"/>
      <c r="AR81" s="66"/>
      <c r="AS81" s="66"/>
      <c r="AT81" s="66"/>
      <c r="AU81" s="66"/>
      <c r="AV81" s="66"/>
      <c r="AW81" s="67"/>
      <c r="AX81" s="65">
        <f>AO81/100*0.2</f>
        <v>20932.038</v>
      </c>
      <c r="AY81" s="66"/>
      <c r="AZ81" s="66"/>
      <c r="BA81" s="66"/>
      <c r="BB81" s="66"/>
      <c r="BC81" s="66"/>
      <c r="BD81" s="66"/>
      <c r="BE81" s="67"/>
      <c r="BF81" s="169" t="s">
        <v>11</v>
      </c>
      <c r="BG81" s="170"/>
      <c r="BH81" s="170"/>
      <c r="BI81" s="170"/>
      <c r="BJ81" s="170"/>
      <c r="BK81" s="170"/>
      <c r="BL81" s="170"/>
      <c r="BM81" s="170"/>
      <c r="BN81" s="170"/>
      <c r="BO81" s="171"/>
      <c r="BP81" s="169" t="s">
        <v>11</v>
      </c>
      <c r="BQ81" s="170"/>
      <c r="BR81" s="170"/>
      <c r="BS81" s="170"/>
      <c r="BT81" s="170"/>
      <c r="BU81" s="170"/>
      <c r="BV81" s="170"/>
      <c r="BW81" s="170"/>
      <c r="BX81" s="170"/>
      <c r="BY81" s="171"/>
    </row>
    <row r="82" spans="1:77" ht="13.5">
      <c r="A82" s="107" t="s">
        <v>26</v>
      </c>
      <c r="B82" s="108"/>
      <c r="C82" s="109"/>
      <c r="D82" s="113" t="s">
        <v>43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5"/>
      <c r="AO82" s="116"/>
      <c r="AP82" s="117"/>
      <c r="AQ82" s="117"/>
      <c r="AR82" s="117"/>
      <c r="AS82" s="117"/>
      <c r="AT82" s="117"/>
      <c r="AU82" s="117"/>
      <c r="AV82" s="117"/>
      <c r="AW82" s="118"/>
      <c r="AX82" s="116"/>
      <c r="AY82" s="117"/>
      <c r="AZ82" s="117"/>
      <c r="BA82" s="117"/>
      <c r="BB82" s="117"/>
      <c r="BC82" s="117"/>
      <c r="BD82" s="117"/>
      <c r="BE82" s="118"/>
      <c r="BF82" s="163" t="s">
        <v>11</v>
      </c>
      <c r="BG82" s="164"/>
      <c r="BH82" s="164"/>
      <c r="BI82" s="164"/>
      <c r="BJ82" s="164"/>
      <c r="BK82" s="164"/>
      <c r="BL82" s="164"/>
      <c r="BM82" s="164"/>
      <c r="BN82" s="164"/>
      <c r="BO82" s="165"/>
      <c r="BP82" s="163" t="s">
        <v>11</v>
      </c>
      <c r="BQ82" s="164"/>
      <c r="BR82" s="164"/>
      <c r="BS82" s="164"/>
      <c r="BT82" s="164"/>
      <c r="BU82" s="164"/>
      <c r="BV82" s="164"/>
      <c r="BW82" s="164"/>
      <c r="BX82" s="164"/>
      <c r="BY82" s="165"/>
    </row>
    <row r="83" spans="1:77" ht="13.5">
      <c r="A83" s="148"/>
      <c r="B83" s="149"/>
      <c r="C83" s="150"/>
      <c r="D83" s="151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3"/>
      <c r="AO83" s="154"/>
      <c r="AP83" s="86"/>
      <c r="AQ83" s="86"/>
      <c r="AR83" s="86"/>
      <c r="AS83" s="86"/>
      <c r="AT83" s="86"/>
      <c r="AU83" s="86"/>
      <c r="AV83" s="86"/>
      <c r="AW83" s="155"/>
      <c r="AX83" s="154"/>
      <c r="AY83" s="86"/>
      <c r="AZ83" s="86"/>
      <c r="BA83" s="86"/>
      <c r="BB83" s="86"/>
      <c r="BC83" s="86"/>
      <c r="BD83" s="86"/>
      <c r="BE83" s="155"/>
      <c r="BF83" s="174"/>
      <c r="BG83" s="175"/>
      <c r="BH83" s="175"/>
      <c r="BI83" s="175"/>
      <c r="BJ83" s="175"/>
      <c r="BK83" s="175"/>
      <c r="BL83" s="175"/>
      <c r="BM83" s="175"/>
      <c r="BN83" s="175"/>
      <c r="BO83" s="176"/>
      <c r="BP83" s="174"/>
      <c r="BQ83" s="175"/>
      <c r="BR83" s="175"/>
      <c r="BS83" s="175"/>
      <c r="BT83" s="175"/>
      <c r="BU83" s="175"/>
      <c r="BV83" s="175"/>
      <c r="BW83" s="175"/>
      <c r="BX83" s="175"/>
      <c r="BY83" s="176"/>
    </row>
    <row r="84" spans="1:77" ht="13.5">
      <c r="A84" s="148"/>
      <c r="B84" s="149"/>
      <c r="C84" s="150"/>
      <c r="D84" s="4"/>
      <c r="E84" s="5" t="s">
        <v>40</v>
      </c>
      <c r="F84" s="6"/>
      <c r="G84" s="156" t="s">
        <v>39</v>
      </c>
      <c r="H84" s="156"/>
      <c r="I84" s="156"/>
      <c r="J84" s="156"/>
      <c r="K84" s="15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5"/>
      <c r="AJ84" s="3"/>
      <c r="AK84" s="3"/>
      <c r="AL84" s="3"/>
      <c r="AM84" s="3"/>
      <c r="AN84" s="7"/>
      <c r="AO84" s="154"/>
      <c r="AP84" s="86"/>
      <c r="AQ84" s="86"/>
      <c r="AR84" s="86"/>
      <c r="AS84" s="86"/>
      <c r="AT84" s="86"/>
      <c r="AU84" s="86"/>
      <c r="AV84" s="86"/>
      <c r="AW84" s="155"/>
      <c r="AX84" s="154"/>
      <c r="AY84" s="86"/>
      <c r="AZ84" s="86"/>
      <c r="BA84" s="86"/>
      <c r="BB84" s="86"/>
      <c r="BC84" s="86"/>
      <c r="BD84" s="86"/>
      <c r="BE84" s="155"/>
      <c r="BF84" s="174"/>
      <c r="BG84" s="175"/>
      <c r="BH84" s="175"/>
      <c r="BI84" s="175"/>
      <c r="BJ84" s="175"/>
      <c r="BK84" s="175"/>
      <c r="BL84" s="175"/>
      <c r="BM84" s="175"/>
      <c r="BN84" s="175"/>
      <c r="BO84" s="176"/>
      <c r="BP84" s="174"/>
      <c r="BQ84" s="175"/>
      <c r="BR84" s="175"/>
      <c r="BS84" s="175"/>
      <c r="BT84" s="175"/>
      <c r="BU84" s="175"/>
      <c r="BV84" s="175"/>
      <c r="BW84" s="175"/>
      <c r="BX84" s="175"/>
      <c r="BY84" s="176"/>
    </row>
    <row r="85" spans="1:77" ht="0" customHeight="1" hidden="1">
      <c r="A85" s="110"/>
      <c r="B85" s="111"/>
      <c r="C85" s="112"/>
      <c r="D85" s="157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9"/>
      <c r="AO85" s="119"/>
      <c r="AP85" s="120"/>
      <c r="AQ85" s="120"/>
      <c r="AR85" s="120"/>
      <c r="AS85" s="120"/>
      <c r="AT85" s="120"/>
      <c r="AU85" s="120"/>
      <c r="AV85" s="120"/>
      <c r="AW85" s="121"/>
      <c r="AX85" s="119"/>
      <c r="AY85" s="120"/>
      <c r="AZ85" s="120"/>
      <c r="BA85" s="120"/>
      <c r="BB85" s="120"/>
      <c r="BC85" s="120"/>
      <c r="BD85" s="120"/>
      <c r="BE85" s="121"/>
      <c r="BF85" s="166"/>
      <c r="BG85" s="167"/>
      <c r="BH85" s="167"/>
      <c r="BI85" s="167"/>
      <c r="BJ85" s="167"/>
      <c r="BK85" s="167"/>
      <c r="BL85" s="167"/>
      <c r="BM85" s="167"/>
      <c r="BN85" s="167"/>
      <c r="BO85" s="168"/>
      <c r="BP85" s="166"/>
      <c r="BQ85" s="167"/>
      <c r="BR85" s="167"/>
      <c r="BS85" s="167"/>
      <c r="BT85" s="167"/>
      <c r="BU85" s="167"/>
      <c r="BV85" s="167"/>
      <c r="BW85" s="167"/>
      <c r="BX85" s="167"/>
      <c r="BY85" s="168"/>
    </row>
    <row r="86" spans="1:77" ht="13.5">
      <c r="A86" s="107" t="s">
        <v>27</v>
      </c>
      <c r="B86" s="108"/>
      <c r="C86" s="109"/>
      <c r="D86" s="113" t="s">
        <v>41</v>
      </c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5"/>
      <c r="AO86" s="116"/>
      <c r="AP86" s="117"/>
      <c r="AQ86" s="117"/>
      <c r="AR86" s="117"/>
      <c r="AS86" s="117"/>
      <c r="AT86" s="117"/>
      <c r="AU86" s="117"/>
      <c r="AV86" s="117"/>
      <c r="AW86" s="118"/>
      <c r="AX86" s="116"/>
      <c r="AY86" s="117"/>
      <c r="AZ86" s="117"/>
      <c r="BA86" s="117"/>
      <c r="BB86" s="117"/>
      <c r="BC86" s="117"/>
      <c r="BD86" s="117"/>
      <c r="BE86" s="118"/>
      <c r="BF86" s="163" t="s">
        <v>11</v>
      </c>
      <c r="BG86" s="164"/>
      <c r="BH86" s="164"/>
      <c r="BI86" s="164"/>
      <c r="BJ86" s="164"/>
      <c r="BK86" s="164"/>
      <c r="BL86" s="164"/>
      <c r="BM86" s="164"/>
      <c r="BN86" s="164"/>
      <c r="BO86" s="165"/>
      <c r="BP86" s="163" t="s">
        <v>11</v>
      </c>
      <c r="BQ86" s="164"/>
      <c r="BR86" s="164"/>
      <c r="BS86" s="164"/>
      <c r="BT86" s="164"/>
      <c r="BU86" s="164"/>
      <c r="BV86" s="164"/>
      <c r="BW86" s="164"/>
      <c r="BX86" s="164"/>
      <c r="BY86" s="165"/>
    </row>
    <row r="87" spans="1:77" ht="13.5">
      <c r="A87" s="148"/>
      <c r="B87" s="149"/>
      <c r="C87" s="150"/>
      <c r="D87" s="9" t="s">
        <v>42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10"/>
      <c r="AJ87" s="10"/>
      <c r="AK87" s="10"/>
      <c r="AL87" s="10"/>
      <c r="AM87" s="10"/>
      <c r="AN87" s="11"/>
      <c r="AO87" s="154"/>
      <c r="AP87" s="86"/>
      <c r="AQ87" s="86"/>
      <c r="AR87" s="86"/>
      <c r="AS87" s="86"/>
      <c r="AT87" s="86"/>
      <c r="AU87" s="86"/>
      <c r="AV87" s="86"/>
      <c r="AW87" s="155"/>
      <c r="AX87" s="154"/>
      <c r="AY87" s="86"/>
      <c r="AZ87" s="86"/>
      <c r="BA87" s="86"/>
      <c r="BB87" s="86"/>
      <c r="BC87" s="86"/>
      <c r="BD87" s="86"/>
      <c r="BE87" s="155"/>
      <c r="BF87" s="174"/>
      <c r="BG87" s="175"/>
      <c r="BH87" s="175"/>
      <c r="BI87" s="175"/>
      <c r="BJ87" s="175"/>
      <c r="BK87" s="175"/>
      <c r="BL87" s="175"/>
      <c r="BM87" s="175"/>
      <c r="BN87" s="175"/>
      <c r="BO87" s="176"/>
      <c r="BP87" s="174"/>
      <c r="BQ87" s="175"/>
      <c r="BR87" s="175"/>
      <c r="BS87" s="175"/>
      <c r="BT87" s="175"/>
      <c r="BU87" s="175"/>
      <c r="BV87" s="175"/>
      <c r="BW87" s="175"/>
      <c r="BX87" s="175"/>
      <c r="BY87" s="176"/>
    </row>
    <row r="88" spans="1:77" ht="13.5">
      <c r="A88" s="148"/>
      <c r="B88" s="149"/>
      <c r="C88" s="150"/>
      <c r="D88" s="4"/>
      <c r="E88" s="5" t="s">
        <v>40</v>
      </c>
      <c r="F88" s="6"/>
      <c r="G88" s="156" t="s">
        <v>39</v>
      </c>
      <c r="H88" s="156"/>
      <c r="I88" s="156"/>
      <c r="J88" s="156"/>
      <c r="K88" s="15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5"/>
      <c r="AJ88" s="3"/>
      <c r="AK88" s="3"/>
      <c r="AL88" s="3"/>
      <c r="AM88" s="3"/>
      <c r="AN88" s="7"/>
      <c r="AO88" s="154"/>
      <c r="AP88" s="86"/>
      <c r="AQ88" s="86"/>
      <c r="AR88" s="86"/>
      <c r="AS88" s="86"/>
      <c r="AT88" s="86"/>
      <c r="AU88" s="86"/>
      <c r="AV88" s="86"/>
      <c r="AW88" s="155"/>
      <c r="AX88" s="154"/>
      <c r="AY88" s="86"/>
      <c r="AZ88" s="86"/>
      <c r="BA88" s="86"/>
      <c r="BB88" s="86"/>
      <c r="BC88" s="86"/>
      <c r="BD88" s="86"/>
      <c r="BE88" s="155"/>
      <c r="BF88" s="174"/>
      <c r="BG88" s="175"/>
      <c r="BH88" s="175"/>
      <c r="BI88" s="175"/>
      <c r="BJ88" s="175"/>
      <c r="BK88" s="175"/>
      <c r="BL88" s="175"/>
      <c r="BM88" s="175"/>
      <c r="BN88" s="175"/>
      <c r="BO88" s="176"/>
      <c r="BP88" s="174"/>
      <c r="BQ88" s="175"/>
      <c r="BR88" s="175"/>
      <c r="BS88" s="175"/>
      <c r="BT88" s="175"/>
      <c r="BU88" s="175"/>
      <c r="BV88" s="175"/>
      <c r="BW88" s="175"/>
      <c r="BX88" s="175"/>
      <c r="BY88" s="176"/>
    </row>
    <row r="89" spans="1:77" ht="5.25" customHeight="1">
      <c r="A89" s="110"/>
      <c r="B89" s="111"/>
      <c r="C89" s="112"/>
      <c r="D89" s="157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9"/>
      <c r="AO89" s="119"/>
      <c r="AP89" s="120"/>
      <c r="AQ89" s="120"/>
      <c r="AR89" s="120"/>
      <c r="AS89" s="120"/>
      <c r="AT89" s="120"/>
      <c r="AU89" s="120"/>
      <c r="AV89" s="120"/>
      <c r="AW89" s="121"/>
      <c r="AX89" s="119"/>
      <c r="AY89" s="120"/>
      <c r="AZ89" s="120"/>
      <c r="BA89" s="120"/>
      <c r="BB89" s="120"/>
      <c r="BC89" s="120"/>
      <c r="BD89" s="120"/>
      <c r="BE89" s="121"/>
      <c r="BF89" s="166"/>
      <c r="BG89" s="167"/>
      <c r="BH89" s="167"/>
      <c r="BI89" s="167"/>
      <c r="BJ89" s="167"/>
      <c r="BK89" s="167"/>
      <c r="BL89" s="167"/>
      <c r="BM89" s="167"/>
      <c r="BN89" s="167"/>
      <c r="BO89" s="168"/>
      <c r="BP89" s="166"/>
      <c r="BQ89" s="167"/>
      <c r="BR89" s="167"/>
      <c r="BS89" s="167"/>
      <c r="BT89" s="167"/>
      <c r="BU89" s="167"/>
      <c r="BV89" s="167"/>
      <c r="BW89" s="167"/>
      <c r="BX89" s="167"/>
      <c r="BY89" s="168"/>
    </row>
    <row r="90" spans="1:77" ht="13.5">
      <c r="A90" s="40" t="s">
        <v>28</v>
      </c>
      <c r="B90" s="40"/>
      <c r="C90" s="40"/>
      <c r="D90" s="161" t="s">
        <v>37</v>
      </c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44">
        <v>10466019</v>
      </c>
      <c r="AP90" s="44"/>
      <c r="AQ90" s="44"/>
      <c r="AR90" s="44"/>
      <c r="AS90" s="44"/>
      <c r="AT90" s="44"/>
      <c r="AU90" s="44"/>
      <c r="AV90" s="44"/>
      <c r="AW90" s="44"/>
      <c r="AX90" s="44">
        <f>AO90/100*5.1</f>
        <v>533766.9689999999</v>
      </c>
      <c r="AY90" s="44"/>
      <c r="AZ90" s="44"/>
      <c r="BA90" s="44"/>
      <c r="BB90" s="44"/>
      <c r="BC90" s="44"/>
      <c r="BD90" s="44"/>
      <c r="BE90" s="44"/>
      <c r="BF90" s="173" t="s">
        <v>11</v>
      </c>
      <c r="BG90" s="173"/>
      <c r="BH90" s="173"/>
      <c r="BI90" s="173"/>
      <c r="BJ90" s="173"/>
      <c r="BK90" s="173"/>
      <c r="BL90" s="173"/>
      <c r="BM90" s="173"/>
      <c r="BN90" s="173"/>
      <c r="BO90" s="173"/>
      <c r="BP90" s="173" t="s">
        <v>11</v>
      </c>
      <c r="BQ90" s="173"/>
      <c r="BR90" s="173"/>
      <c r="BS90" s="173"/>
      <c r="BT90" s="173"/>
      <c r="BU90" s="173"/>
      <c r="BV90" s="173"/>
      <c r="BW90" s="173"/>
      <c r="BX90" s="173"/>
      <c r="BY90" s="173"/>
    </row>
    <row r="91" spans="1:77" ht="13.5">
      <c r="A91" s="40"/>
      <c r="B91" s="40"/>
      <c r="C91" s="40"/>
      <c r="D91" s="59" t="s">
        <v>10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1"/>
      <c r="AO91" s="44" t="s">
        <v>11</v>
      </c>
      <c r="AP91" s="44"/>
      <c r="AQ91" s="44"/>
      <c r="AR91" s="44"/>
      <c r="AS91" s="44"/>
      <c r="AT91" s="44"/>
      <c r="AU91" s="44"/>
      <c r="AV91" s="44"/>
      <c r="AW91" s="44"/>
      <c r="AX91" s="38">
        <v>3160737</v>
      </c>
      <c r="AY91" s="38"/>
      <c r="AZ91" s="38"/>
      <c r="BA91" s="38"/>
      <c r="BB91" s="38"/>
      <c r="BC91" s="38"/>
      <c r="BD91" s="38"/>
      <c r="BE91" s="38"/>
      <c r="BF91" s="172">
        <v>3160737</v>
      </c>
      <c r="BG91" s="172"/>
      <c r="BH91" s="172"/>
      <c r="BI91" s="172"/>
      <c r="BJ91" s="172"/>
      <c r="BK91" s="172"/>
      <c r="BL91" s="172"/>
      <c r="BM91" s="172"/>
      <c r="BN91" s="172"/>
      <c r="BO91" s="172"/>
      <c r="BP91" s="82" t="s">
        <v>152</v>
      </c>
      <c r="BQ91" s="82"/>
      <c r="BR91" s="82"/>
      <c r="BS91" s="82"/>
      <c r="BT91" s="82"/>
      <c r="BU91" s="82"/>
      <c r="BV91" s="82"/>
      <c r="BW91" s="82"/>
      <c r="BX91" s="82"/>
      <c r="BY91" s="82"/>
    </row>
    <row r="92" spans="1:57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ht="55.5" customHeight="1">
      <c r="A93" s="160" t="s">
        <v>44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</row>
    <row r="94" ht="13.5" hidden="1"/>
    <row r="95" spans="1:95" ht="13.5">
      <c r="A95" s="39" t="s">
        <v>144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</row>
    <row r="96" spans="1:95" ht="1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</row>
    <row r="97" spans="1:95" ht="13.5">
      <c r="A97" s="56" t="s">
        <v>52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</row>
    <row r="98" spans="1:95" ht="13.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</row>
    <row r="99" spans="1:95" ht="13.5">
      <c r="A99" s="54" t="s">
        <v>69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5" t="s">
        <v>58</v>
      </c>
      <c r="BG99" s="55"/>
      <c r="BH99" s="55"/>
      <c r="BI99" s="55"/>
      <c r="BJ99" s="55"/>
      <c r="BK99" s="55"/>
      <c r="BL99" s="55"/>
      <c r="BM99" s="55"/>
      <c r="BN99" s="55"/>
      <c r="BO99" s="55"/>
      <c r="BP99" s="55" t="s">
        <v>59</v>
      </c>
      <c r="BQ99" s="55"/>
      <c r="BR99" s="55"/>
      <c r="BS99" s="55"/>
      <c r="BT99" s="55"/>
      <c r="BU99" s="55"/>
      <c r="BV99" s="55"/>
      <c r="BW99" s="55"/>
      <c r="BX99" s="55"/>
      <c r="BY99" s="55"/>
      <c r="BZ99" s="29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</row>
    <row r="100" spans="1:95" ht="13.5">
      <c r="A100" s="40" t="s">
        <v>14</v>
      </c>
      <c r="B100" s="40"/>
      <c r="C100" s="40"/>
      <c r="D100" s="40" t="s">
        <v>89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 t="s">
        <v>88</v>
      </c>
      <c r="AF100" s="40"/>
      <c r="AG100" s="40"/>
      <c r="AH100" s="40"/>
      <c r="AI100" s="40"/>
      <c r="AJ100" s="40"/>
      <c r="AK100" s="40"/>
      <c r="AL100" s="40"/>
      <c r="AM100" s="40"/>
      <c r="AN100" s="40"/>
      <c r="AO100" s="40" t="s">
        <v>87</v>
      </c>
      <c r="AP100" s="40"/>
      <c r="AQ100" s="40"/>
      <c r="AR100" s="40"/>
      <c r="AS100" s="40"/>
      <c r="AT100" s="40"/>
      <c r="AU100" s="40"/>
      <c r="AV100" s="40"/>
      <c r="AW100" s="40"/>
      <c r="AX100" s="40" t="s">
        <v>86</v>
      </c>
      <c r="AY100" s="40"/>
      <c r="AZ100" s="40"/>
      <c r="BA100" s="40"/>
      <c r="BB100" s="40"/>
      <c r="BC100" s="40"/>
      <c r="BD100" s="40"/>
      <c r="BE100" s="40"/>
      <c r="BF100" s="54" t="s">
        <v>135</v>
      </c>
      <c r="BG100" s="54"/>
      <c r="BH100" s="54"/>
      <c r="BI100" s="54"/>
      <c r="BJ100" s="54"/>
      <c r="BK100" s="54"/>
      <c r="BL100" s="54"/>
      <c r="BM100" s="54"/>
      <c r="BN100" s="54"/>
      <c r="BO100" s="54"/>
      <c r="BP100" s="54" t="s">
        <v>135</v>
      </c>
      <c r="BQ100" s="54"/>
      <c r="BR100" s="54"/>
      <c r="BS100" s="54"/>
      <c r="BT100" s="54"/>
      <c r="BU100" s="54"/>
      <c r="BV100" s="54"/>
      <c r="BW100" s="54"/>
      <c r="BX100" s="54"/>
      <c r="BY100" s="54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</row>
    <row r="101" spans="1:95" ht="13.5">
      <c r="A101" s="40">
        <v>1</v>
      </c>
      <c r="B101" s="40"/>
      <c r="C101" s="40"/>
      <c r="D101" s="40">
        <v>2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>
        <v>3</v>
      </c>
      <c r="AF101" s="40"/>
      <c r="AG101" s="40"/>
      <c r="AH101" s="40"/>
      <c r="AI101" s="40"/>
      <c r="AJ101" s="40"/>
      <c r="AK101" s="40"/>
      <c r="AL101" s="40"/>
      <c r="AM101" s="40"/>
      <c r="AN101" s="40"/>
      <c r="AO101" s="40">
        <v>4</v>
      </c>
      <c r="AP101" s="40"/>
      <c r="AQ101" s="40"/>
      <c r="AR101" s="40"/>
      <c r="AS101" s="40"/>
      <c r="AT101" s="40"/>
      <c r="AU101" s="40"/>
      <c r="AV101" s="40"/>
      <c r="AW101" s="40"/>
      <c r="AX101" s="40">
        <v>5</v>
      </c>
      <c r="AY101" s="40"/>
      <c r="AZ101" s="40"/>
      <c r="BA101" s="40"/>
      <c r="BB101" s="40"/>
      <c r="BC101" s="40"/>
      <c r="BD101" s="40"/>
      <c r="BE101" s="40"/>
      <c r="BF101" s="47" t="s">
        <v>54</v>
      </c>
      <c r="BG101" s="47"/>
      <c r="BH101" s="47"/>
      <c r="BI101" s="47"/>
      <c r="BJ101" s="47"/>
      <c r="BK101" s="47"/>
      <c r="BL101" s="47"/>
      <c r="BM101" s="47"/>
      <c r="BN101" s="47"/>
      <c r="BO101" s="47"/>
      <c r="BP101" s="47" t="s">
        <v>76</v>
      </c>
      <c r="BQ101" s="47"/>
      <c r="BR101" s="47"/>
      <c r="BS101" s="47"/>
      <c r="BT101" s="47"/>
      <c r="BU101" s="47"/>
      <c r="BV101" s="47"/>
      <c r="BW101" s="47"/>
      <c r="BX101" s="47"/>
      <c r="BY101" s="47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</row>
    <row r="102" spans="1:95" ht="13.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5"/>
      <c r="AP102" s="45"/>
      <c r="AQ102" s="45"/>
      <c r="AR102" s="45"/>
      <c r="AS102" s="45"/>
      <c r="AT102" s="45"/>
      <c r="AU102" s="45"/>
      <c r="AV102" s="45"/>
      <c r="AW102" s="45"/>
      <c r="AX102" s="44">
        <f>AE102*AO102</f>
        <v>0</v>
      </c>
      <c r="AY102" s="44"/>
      <c r="AZ102" s="44"/>
      <c r="BA102" s="44"/>
      <c r="BB102" s="44"/>
      <c r="BC102" s="44"/>
      <c r="BD102" s="44"/>
      <c r="BE102" s="44"/>
      <c r="BF102" s="47" t="s">
        <v>11</v>
      </c>
      <c r="BG102" s="47"/>
      <c r="BH102" s="47"/>
      <c r="BI102" s="47"/>
      <c r="BJ102" s="47"/>
      <c r="BK102" s="47"/>
      <c r="BL102" s="47"/>
      <c r="BM102" s="47"/>
      <c r="BN102" s="47"/>
      <c r="BO102" s="47"/>
      <c r="BP102" s="47" t="s">
        <v>11</v>
      </c>
      <c r="BQ102" s="47"/>
      <c r="BR102" s="47"/>
      <c r="BS102" s="47"/>
      <c r="BT102" s="47"/>
      <c r="BU102" s="47"/>
      <c r="BV102" s="47"/>
      <c r="BW102" s="47"/>
      <c r="BX102" s="47"/>
      <c r="BY102" s="47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</row>
    <row r="103" spans="1:95" ht="13.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5"/>
      <c r="AP103" s="45"/>
      <c r="AQ103" s="45"/>
      <c r="AR103" s="45"/>
      <c r="AS103" s="45"/>
      <c r="AT103" s="45"/>
      <c r="AU103" s="45"/>
      <c r="AV103" s="45"/>
      <c r="AW103" s="45"/>
      <c r="AX103" s="44">
        <f>AE103*AO103</f>
        <v>0</v>
      </c>
      <c r="AY103" s="44"/>
      <c r="AZ103" s="44"/>
      <c r="BA103" s="44"/>
      <c r="BB103" s="44"/>
      <c r="BC103" s="44"/>
      <c r="BD103" s="44"/>
      <c r="BE103" s="44"/>
      <c r="BF103" s="47" t="s">
        <v>11</v>
      </c>
      <c r="BG103" s="47"/>
      <c r="BH103" s="47"/>
      <c r="BI103" s="47"/>
      <c r="BJ103" s="47"/>
      <c r="BK103" s="47"/>
      <c r="BL103" s="47"/>
      <c r="BM103" s="47"/>
      <c r="BN103" s="47"/>
      <c r="BO103" s="47"/>
      <c r="BP103" s="47" t="s">
        <v>11</v>
      </c>
      <c r="BQ103" s="47"/>
      <c r="BR103" s="47"/>
      <c r="BS103" s="47"/>
      <c r="BT103" s="47"/>
      <c r="BU103" s="47"/>
      <c r="BV103" s="47"/>
      <c r="BW103" s="47"/>
      <c r="BX103" s="47"/>
      <c r="BY103" s="47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</row>
    <row r="104" spans="1:95" ht="13.5">
      <c r="A104" s="40"/>
      <c r="B104" s="40"/>
      <c r="C104" s="40"/>
      <c r="D104" s="59" t="s">
        <v>10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1"/>
      <c r="AE104" s="44" t="s">
        <v>11</v>
      </c>
      <c r="AF104" s="44"/>
      <c r="AG104" s="44"/>
      <c r="AH104" s="44"/>
      <c r="AI104" s="44"/>
      <c r="AJ104" s="44"/>
      <c r="AK104" s="44"/>
      <c r="AL104" s="44"/>
      <c r="AM104" s="44"/>
      <c r="AN104" s="44"/>
      <c r="AO104" s="45" t="s">
        <v>11</v>
      </c>
      <c r="AP104" s="45"/>
      <c r="AQ104" s="45"/>
      <c r="AR104" s="45"/>
      <c r="AS104" s="45"/>
      <c r="AT104" s="45"/>
      <c r="AU104" s="45"/>
      <c r="AV104" s="45"/>
      <c r="AW104" s="45"/>
      <c r="AX104" s="44">
        <f>SUM(AX102:BE103)</f>
        <v>0</v>
      </c>
      <c r="AY104" s="44"/>
      <c r="AZ104" s="44"/>
      <c r="BA104" s="44"/>
      <c r="BB104" s="44"/>
      <c r="BC104" s="44"/>
      <c r="BD104" s="44"/>
      <c r="BE104" s="44"/>
      <c r="BF104" s="58" t="s">
        <v>84</v>
      </c>
      <c r="BG104" s="58"/>
      <c r="BH104" s="58"/>
      <c r="BI104" s="58"/>
      <c r="BJ104" s="58"/>
      <c r="BK104" s="58"/>
      <c r="BL104" s="58"/>
      <c r="BM104" s="58"/>
      <c r="BN104" s="58"/>
      <c r="BO104" s="58"/>
      <c r="BP104" s="58" t="s">
        <v>84</v>
      </c>
      <c r="BQ104" s="58"/>
      <c r="BR104" s="58"/>
      <c r="BS104" s="58"/>
      <c r="BT104" s="58"/>
      <c r="BU104" s="58"/>
      <c r="BV104" s="58"/>
      <c r="BW104" s="58"/>
      <c r="BX104" s="58"/>
      <c r="BY104" s="58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</row>
    <row r="105" spans="1:95" ht="2.2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</row>
    <row r="106" spans="1:95" ht="13.5">
      <c r="A106" s="39" t="s">
        <v>143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21"/>
    </row>
    <row r="107" spans="1:95" ht="5.2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</row>
    <row r="108" spans="1:95" ht="13.5">
      <c r="A108" s="56" t="s">
        <v>52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</row>
    <row r="109" spans="1:95" ht="13.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</row>
    <row r="110" spans="1:95" ht="13.5">
      <c r="A110" s="54" t="s">
        <v>69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5" t="s">
        <v>58</v>
      </c>
      <c r="BG110" s="55"/>
      <c r="BH110" s="55"/>
      <c r="BI110" s="55"/>
      <c r="BJ110" s="55"/>
      <c r="BK110" s="55"/>
      <c r="BL110" s="55"/>
      <c r="BM110" s="55"/>
      <c r="BN110" s="55"/>
      <c r="BO110" s="55"/>
      <c r="BP110" s="55" t="s">
        <v>59</v>
      </c>
      <c r="BQ110" s="55"/>
      <c r="BR110" s="55"/>
      <c r="BS110" s="55"/>
      <c r="BT110" s="55"/>
      <c r="BU110" s="55"/>
      <c r="BV110" s="55"/>
      <c r="BW110" s="55"/>
      <c r="BX110" s="55"/>
      <c r="BY110" s="55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</row>
    <row r="111" spans="1:95" ht="13.5">
      <c r="A111" s="62" t="s">
        <v>14</v>
      </c>
      <c r="B111" s="63"/>
      <c r="C111" s="64"/>
      <c r="D111" s="62" t="s">
        <v>98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4"/>
      <c r="AE111" s="62" t="s">
        <v>142</v>
      </c>
      <c r="AF111" s="63"/>
      <c r="AG111" s="63"/>
      <c r="AH111" s="63"/>
      <c r="AI111" s="63"/>
      <c r="AJ111" s="63"/>
      <c r="AK111" s="63"/>
      <c r="AL111" s="63"/>
      <c r="AM111" s="63"/>
      <c r="AN111" s="64"/>
      <c r="AO111" s="62" t="s">
        <v>141</v>
      </c>
      <c r="AP111" s="63"/>
      <c r="AQ111" s="63"/>
      <c r="AR111" s="63"/>
      <c r="AS111" s="63"/>
      <c r="AT111" s="64"/>
      <c r="AU111" s="62" t="s">
        <v>140</v>
      </c>
      <c r="AV111" s="63"/>
      <c r="AW111" s="63"/>
      <c r="AX111" s="63"/>
      <c r="AY111" s="63"/>
      <c r="AZ111" s="63"/>
      <c r="BA111" s="63"/>
      <c r="BB111" s="63"/>
      <c r="BC111" s="63"/>
      <c r="BD111" s="63"/>
      <c r="BE111" s="64"/>
      <c r="BF111" s="54" t="s">
        <v>139</v>
      </c>
      <c r="BG111" s="54"/>
      <c r="BH111" s="54"/>
      <c r="BI111" s="54"/>
      <c r="BJ111" s="54"/>
      <c r="BK111" s="54"/>
      <c r="BL111" s="54"/>
      <c r="BM111" s="54"/>
      <c r="BN111" s="54"/>
      <c r="BO111" s="54"/>
      <c r="BP111" s="54" t="s">
        <v>139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</row>
    <row r="112" spans="1:95" ht="13.5">
      <c r="A112" s="62">
        <v>1</v>
      </c>
      <c r="B112" s="63"/>
      <c r="C112" s="64"/>
      <c r="D112" s="62">
        <v>2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4"/>
      <c r="AE112" s="62">
        <v>3</v>
      </c>
      <c r="AF112" s="63"/>
      <c r="AG112" s="63"/>
      <c r="AH112" s="63"/>
      <c r="AI112" s="63"/>
      <c r="AJ112" s="63"/>
      <c r="AK112" s="63"/>
      <c r="AL112" s="63"/>
      <c r="AM112" s="63"/>
      <c r="AN112" s="64"/>
      <c r="AO112" s="62">
        <v>4</v>
      </c>
      <c r="AP112" s="63"/>
      <c r="AQ112" s="63"/>
      <c r="AR112" s="63"/>
      <c r="AS112" s="63"/>
      <c r="AT112" s="64"/>
      <c r="AU112" s="62">
        <v>5</v>
      </c>
      <c r="AV112" s="63"/>
      <c r="AW112" s="63"/>
      <c r="AX112" s="63"/>
      <c r="AY112" s="63"/>
      <c r="AZ112" s="63"/>
      <c r="BA112" s="63"/>
      <c r="BB112" s="63"/>
      <c r="BC112" s="63"/>
      <c r="BD112" s="63"/>
      <c r="BE112" s="64"/>
      <c r="BF112" s="47" t="s">
        <v>54</v>
      </c>
      <c r="BG112" s="47"/>
      <c r="BH112" s="47"/>
      <c r="BI112" s="47"/>
      <c r="BJ112" s="47"/>
      <c r="BK112" s="47"/>
      <c r="BL112" s="47"/>
      <c r="BM112" s="47"/>
      <c r="BN112" s="47"/>
      <c r="BO112" s="47"/>
      <c r="BP112" s="47" t="s">
        <v>76</v>
      </c>
      <c r="BQ112" s="47"/>
      <c r="BR112" s="47"/>
      <c r="BS112" s="47"/>
      <c r="BT112" s="47"/>
      <c r="BU112" s="47"/>
      <c r="BV112" s="47"/>
      <c r="BW112" s="47"/>
      <c r="BX112" s="47"/>
      <c r="BY112" s="47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</row>
    <row r="113" spans="1:95" ht="13.5">
      <c r="A113" s="62" t="s">
        <v>18</v>
      </c>
      <c r="B113" s="63"/>
      <c r="C113" s="64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4"/>
      <c r="AE113" s="65"/>
      <c r="AF113" s="66"/>
      <c r="AG113" s="66"/>
      <c r="AH113" s="66"/>
      <c r="AI113" s="66"/>
      <c r="AJ113" s="66"/>
      <c r="AK113" s="66"/>
      <c r="AL113" s="66"/>
      <c r="AM113" s="66"/>
      <c r="AN113" s="67"/>
      <c r="AO113" s="65"/>
      <c r="AP113" s="66"/>
      <c r="AQ113" s="66"/>
      <c r="AR113" s="66"/>
      <c r="AS113" s="66"/>
      <c r="AT113" s="67"/>
      <c r="AU113" s="68">
        <f>AE113*AO113/100</f>
        <v>0</v>
      </c>
      <c r="AV113" s="69"/>
      <c r="AW113" s="69"/>
      <c r="AX113" s="69"/>
      <c r="AY113" s="69"/>
      <c r="AZ113" s="69"/>
      <c r="BA113" s="69"/>
      <c r="BB113" s="69"/>
      <c r="BC113" s="69"/>
      <c r="BD113" s="69"/>
      <c r="BE113" s="70"/>
      <c r="BF113" s="47" t="s">
        <v>11</v>
      </c>
      <c r="BG113" s="47"/>
      <c r="BH113" s="47"/>
      <c r="BI113" s="47"/>
      <c r="BJ113" s="47"/>
      <c r="BK113" s="47"/>
      <c r="BL113" s="47"/>
      <c r="BM113" s="47"/>
      <c r="BN113" s="47"/>
      <c r="BO113" s="47"/>
      <c r="BP113" s="47" t="s">
        <v>11</v>
      </c>
      <c r="BQ113" s="47"/>
      <c r="BR113" s="47"/>
      <c r="BS113" s="47"/>
      <c r="BT113" s="47"/>
      <c r="BU113" s="47"/>
      <c r="BV113" s="47"/>
      <c r="BW113" s="47"/>
      <c r="BX113" s="47"/>
      <c r="BY113" s="47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</row>
    <row r="114" spans="1:95" ht="13.5">
      <c r="A114" s="62" t="s">
        <v>138</v>
      </c>
      <c r="B114" s="63"/>
      <c r="C114" s="64"/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  <c r="AE114" s="65"/>
      <c r="AF114" s="66"/>
      <c r="AG114" s="66"/>
      <c r="AH114" s="66"/>
      <c r="AI114" s="66"/>
      <c r="AJ114" s="66"/>
      <c r="AK114" s="66"/>
      <c r="AL114" s="66"/>
      <c r="AM114" s="66"/>
      <c r="AN114" s="67"/>
      <c r="AO114" s="65"/>
      <c r="AP114" s="66"/>
      <c r="AQ114" s="66"/>
      <c r="AR114" s="66"/>
      <c r="AS114" s="66"/>
      <c r="AT114" s="67"/>
      <c r="AU114" s="68">
        <f>AE114*AO114/100</f>
        <v>0</v>
      </c>
      <c r="AV114" s="69"/>
      <c r="AW114" s="69"/>
      <c r="AX114" s="69"/>
      <c r="AY114" s="69"/>
      <c r="AZ114" s="69"/>
      <c r="BA114" s="69"/>
      <c r="BB114" s="69"/>
      <c r="BC114" s="69"/>
      <c r="BD114" s="69"/>
      <c r="BE114" s="70"/>
      <c r="BF114" s="47" t="s">
        <v>11</v>
      </c>
      <c r="BG114" s="47"/>
      <c r="BH114" s="47"/>
      <c r="BI114" s="47"/>
      <c r="BJ114" s="47"/>
      <c r="BK114" s="47"/>
      <c r="BL114" s="47"/>
      <c r="BM114" s="47"/>
      <c r="BN114" s="47"/>
      <c r="BO114" s="47"/>
      <c r="BP114" s="47" t="s">
        <v>11</v>
      </c>
      <c r="BQ114" s="47"/>
      <c r="BR114" s="47"/>
      <c r="BS114" s="47"/>
      <c r="BT114" s="47"/>
      <c r="BU114" s="47"/>
      <c r="BV114" s="47"/>
      <c r="BW114" s="47"/>
      <c r="BX114" s="47"/>
      <c r="BY114" s="47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</row>
    <row r="115" spans="1:95" ht="13.5">
      <c r="A115" s="62"/>
      <c r="B115" s="63"/>
      <c r="C115" s="64"/>
      <c r="D115" s="59" t="s">
        <v>10</v>
      </c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1"/>
      <c r="AE115" s="65">
        <f>SUM(AE113:AN114)</f>
        <v>0</v>
      </c>
      <c r="AF115" s="66"/>
      <c r="AG115" s="66"/>
      <c r="AH115" s="66"/>
      <c r="AI115" s="66"/>
      <c r="AJ115" s="66"/>
      <c r="AK115" s="66"/>
      <c r="AL115" s="66"/>
      <c r="AM115" s="66"/>
      <c r="AN115" s="67"/>
      <c r="AO115" s="65" t="s">
        <v>11</v>
      </c>
      <c r="AP115" s="66"/>
      <c r="AQ115" s="66"/>
      <c r="AR115" s="66"/>
      <c r="AS115" s="66"/>
      <c r="AT115" s="67"/>
      <c r="AU115" s="71">
        <f>ROUND(AU113+AU114,0)</f>
        <v>0</v>
      </c>
      <c r="AV115" s="72"/>
      <c r="AW115" s="72"/>
      <c r="AX115" s="72"/>
      <c r="AY115" s="72"/>
      <c r="AZ115" s="72"/>
      <c r="BA115" s="72"/>
      <c r="BB115" s="72"/>
      <c r="BC115" s="72"/>
      <c r="BD115" s="72"/>
      <c r="BE115" s="73"/>
      <c r="BF115" s="58" t="s">
        <v>84</v>
      </c>
      <c r="BG115" s="58"/>
      <c r="BH115" s="58"/>
      <c r="BI115" s="58"/>
      <c r="BJ115" s="58"/>
      <c r="BK115" s="58"/>
      <c r="BL115" s="58"/>
      <c r="BM115" s="58"/>
      <c r="BN115" s="58"/>
      <c r="BO115" s="58"/>
      <c r="BP115" s="58" t="s">
        <v>84</v>
      </c>
      <c r="BQ115" s="58"/>
      <c r="BR115" s="58"/>
      <c r="BS115" s="58"/>
      <c r="BT115" s="58"/>
      <c r="BU115" s="58"/>
      <c r="BV115" s="58"/>
      <c r="BW115" s="58"/>
      <c r="BX115" s="58"/>
      <c r="BY115" s="58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</row>
    <row r="116" spans="1:95" ht="9" customHeight="1">
      <c r="A116" s="22"/>
      <c r="B116" s="22"/>
      <c r="C116" s="22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</row>
    <row r="117" spans="1:95" ht="13.5" hidden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</row>
    <row r="118" spans="1:95" ht="12.75" customHeight="1">
      <c r="A118" s="39" t="s">
        <v>137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</row>
    <row r="119" spans="1:95" ht="13.5" hidden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</row>
    <row r="120" spans="1:95" ht="13.5">
      <c r="A120" s="56" t="s">
        <v>52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</row>
    <row r="121" spans="1:95" ht="0" customHeight="1" hidden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</row>
    <row r="122" spans="1:95" ht="13.5">
      <c r="A122" s="54" t="s">
        <v>69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5" t="s">
        <v>58</v>
      </c>
      <c r="BG122" s="55"/>
      <c r="BH122" s="55"/>
      <c r="BI122" s="55"/>
      <c r="BJ122" s="55"/>
      <c r="BK122" s="55"/>
      <c r="BL122" s="55"/>
      <c r="BM122" s="55"/>
      <c r="BN122" s="55"/>
      <c r="BO122" s="55"/>
      <c r="BP122" s="55" t="s">
        <v>59</v>
      </c>
      <c r="BQ122" s="55"/>
      <c r="BR122" s="55"/>
      <c r="BS122" s="55"/>
      <c r="BT122" s="55"/>
      <c r="BU122" s="55"/>
      <c r="BV122" s="55"/>
      <c r="BW122" s="55"/>
      <c r="BX122" s="55"/>
      <c r="BY122" s="55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</row>
    <row r="123" spans="1:95" ht="13.5">
      <c r="A123" s="62" t="s">
        <v>14</v>
      </c>
      <c r="B123" s="63"/>
      <c r="C123" s="64"/>
      <c r="D123" s="62" t="s">
        <v>89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4"/>
      <c r="AE123" s="62" t="s">
        <v>88</v>
      </c>
      <c r="AF123" s="63"/>
      <c r="AG123" s="63"/>
      <c r="AH123" s="63"/>
      <c r="AI123" s="63"/>
      <c r="AJ123" s="63"/>
      <c r="AK123" s="63"/>
      <c r="AL123" s="63"/>
      <c r="AM123" s="63"/>
      <c r="AN123" s="64"/>
      <c r="AO123" s="62" t="s">
        <v>87</v>
      </c>
      <c r="AP123" s="63"/>
      <c r="AQ123" s="63"/>
      <c r="AR123" s="63"/>
      <c r="AS123" s="63"/>
      <c r="AT123" s="63"/>
      <c r="AU123" s="63"/>
      <c r="AV123" s="63"/>
      <c r="AW123" s="64"/>
      <c r="AX123" s="62" t="s">
        <v>86</v>
      </c>
      <c r="AY123" s="63"/>
      <c r="AZ123" s="63"/>
      <c r="BA123" s="63"/>
      <c r="BB123" s="63"/>
      <c r="BC123" s="63"/>
      <c r="BD123" s="63"/>
      <c r="BE123" s="64"/>
      <c r="BF123" s="54" t="s">
        <v>135</v>
      </c>
      <c r="BG123" s="54"/>
      <c r="BH123" s="54"/>
      <c r="BI123" s="54"/>
      <c r="BJ123" s="54"/>
      <c r="BK123" s="54"/>
      <c r="BL123" s="54"/>
      <c r="BM123" s="54"/>
      <c r="BN123" s="54"/>
      <c r="BO123" s="54"/>
      <c r="BP123" s="54" t="s">
        <v>135</v>
      </c>
      <c r="BQ123" s="54"/>
      <c r="BR123" s="54"/>
      <c r="BS123" s="54"/>
      <c r="BT123" s="54"/>
      <c r="BU123" s="54"/>
      <c r="BV123" s="54"/>
      <c r="BW123" s="54"/>
      <c r="BX123" s="54"/>
      <c r="BY123" s="54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</row>
    <row r="124" spans="1:95" ht="13.5">
      <c r="A124" s="62">
        <v>1</v>
      </c>
      <c r="B124" s="63"/>
      <c r="C124" s="64"/>
      <c r="D124" s="62">
        <v>2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4"/>
      <c r="AE124" s="62">
        <v>3</v>
      </c>
      <c r="AF124" s="63"/>
      <c r="AG124" s="63"/>
      <c r="AH124" s="63"/>
      <c r="AI124" s="63"/>
      <c r="AJ124" s="63"/>
      <c r="AK124" s="63"/>
      <c r="AL124" s="63"/>
      <c r="AM124" s="63"/>
      <c r="AN124" s="64"/>
      <c r="AO124" s="62">
        <v>4</v>
      </c>
      <c r="AP124" s="63"/>
      <c r="AQ124" s="63"/>
      <c r="AR124" s="63"/>
      <c r="AS124" s="63"/>
      <c r="AT124" s="63"/>
      <c r="AU124" s="63"/>
      <c r="AV124" s="63"/>
      <c r="AW124" s="64"/>
      <c r="AX124" s="62">
        <v>5</v>
      </c>
      <c r="AY124" s="63"/>
      <c r="AZ124" s="63"/>
      <c r="BA124" s="63"/>
      <c r="BB124" s="63"/>
      <c r="BC124" s="63"/>
      <c r="BD124" s="63"/>
      <c r="BE124" s="64"/>
      <c r="BF124" s="47" t="s">
        <v>54</v>
      </c>
      <c r="BG124" s="47"/>
      <c r="BH124" s="47"/>
      <c r="BI124" s="47"/>
      <c r="BJ124" s="47"/>
      <c r="BK124" s="47"/>
      <c r="BL124" s="47"/>
      <c r="BM124" s="47"/>
      <c r="BN124" s="47"/>
      <c r="BO124" s="47"/>
      <c r="BP124" s="47" t="s">
        <v>76</v>
      </c>
      <c r="BQ124" s="47"/>
      <c r="BR124" s="47"/>
      <c r="BS124" s="47"/>
      <c r="BT124" s="47"/>
      <c r="BU124" s="47"/>
      <c r="BV124" s="47"/>
      <c r="BW124" s="47"/>
      <c r="BX124" s="47"/>
      <c r="BY124" s="47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</row>
    <row r="125" spans="1:95" ht="13.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5"/>
      <c r="AP125" s="45"/>
      <c r="AQ125" s="45"/>
      <c r="AR125" s="45"/>
      <c r="AS125" s="45"/>
      <c r="AT125" s="45"/>
      <c r="AU125" s="45"/>
      <c r="AV125" s="45"/>
      <c r="AW125" s="45"/>
      <c r="AX125" s="44">
        <f>AE125*AO125</f>
        <v>0</v>
      </c>
      <c r="AY125" s="44"/>
      <c r="AZ125" s="44"/>
      <c r="BA125" s="44"/>
      <c r="BB125" s="44"/>
      <c r="BC125" s="44"/>
      <c r="BD125" s="44"/>
      <c r="BE125" s="44"/>
      <c r="BF125" s="47" t="s">
        <v>11</v>
      </c>
      <c r="BG125" s="47"/>
      <c r="BH125" s="47"/>
      <c r="BI125" s="47"/>
      <c r="BJ125" s="47"/>
      <c r="BK125" s="47"/>
      <c r="BL125" s="47"/>
      <c r="BM125" s="47"/>
      <c r="BN125" s="47"/>
      <c r="BO125" s="47"/>
      <c r="BP125" s="47" t="s">
        <v>11</v>
      </c>
      <c r="BQ125" s="47"/>
      <c r="BR125" s="47"/>
      <c r="BS125" s="47"/>
      <c r="BT125" s="47"/>
      <c r="BU125" s="47"/>
      <c r="BV125" s="47"/>
      <c r="BW125" s="47"/>
      <c r="BX125" s="47"/>
      <c r="BY125" s="47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</row>
    <row r="126" spans="1:95" ht="13.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5"/>
      <c r="AP126" s="45"/>
      <c r="AQ126" s="45"/>
      <c r="AR126" s="45"/>
      <c r="AS126" s="45"/>
      <c r="AT126" s="45"/>
      <c r="AU126" s="45"/>
      <c r="AV126" s="45"/>
      <c r="AW126" s="45"/>
      <c r="AX126" s="44">
        <f>AE126*AO126</f>
        <v>0</v>
      </c>
      <c r="AY126" s="44"/>
      <c r="AZ126" s="44"/>
      <c r="BA126" s="44"/>
      <c r="BB126" s="44"/>
      <c r="BC126" s="44"/>
      <c r="BD126" s="44"/>
      <c r="BE126" s="44"/>
      <c r="BF126" s="47" t="s">
        <v>11</v>
      </c>
      <c r="BG126" s="47"/>
      <c r="BH126" s="47"/>
      <c r="BI126" s="47"/>
      <c r="BJ126" s="47"/>
      <c r="BK126" s="47"/>
      <c r="BL126" s="47"/>
      <c r="BM126" s="47"/>
      <c r="BN126" s="47"/>
      <c r="BO126" s="47"/>
      <c r="BP126" s="47" t="s">
        <v>11</v>
      </c>
      <c r="BQ126" s="47"/>
      <c r="BR126" s="47"/>
      <c r="BS126" s="47"/>
      <c r="BT126" s="47"/>
      <c r="BU126" s="47"/>
      <c r="BV126" s="47"/>
      <c r="BW126" s="47"/>
      <c r="BX126" s="47"/>
      <c r="BY126" s="47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</row>
    <row r="127" spans="1:95" ht="13.5">
      <c r="A127" s="40"/>
      <c r="B127" s="40"/>
      <c r="C127" s="40"/>
      <c r="D127" s="59" t="s">
        <v>10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1"/>
      <c r="AE127" s="44" t="s">
        <v>11</v>
      </c>
      <c r="AF127" s="44"/>
      <c r="AG127" s="44"/>
      <c r="AH127" s="44"/>
      <c r="AI127" s="44"/>
      <c r="AJ127" s="44"/>
      <c r="AK127" s="44"/>
      <c r="AL127" s="44"/>
      <c r="AM127" s="44"/>
      <c r="AN127" s="44"/>
      <c r="AO127" s="45" t="s">
        <v>11</v>
      </c>
      <c r="AP127" s="45"/>
      <c r="AQ127" s="45"/>
      <c r="AR127" s="45"/>
      <c r="AS127" s="45"/>
      <c r="AT127" s="45"/>
      <c r="AU127" s="45"/>
      <c r="AV127" s="45"/>
      <c r="AW127" s="45"/>
      <c r="AX127" s="44">
        <f>SUM(AX125:BE126)</f>
        <v>0</v>
      </c>
      <c r="AY127" s="44"/>
      <c r="AZ127" s="44"/>
      <c r="BA127" s="44"/>
      <c r="BB127" s="44"/>
      <c r="BC127" s="44"/>
      <c r="BD127" s="44"/>
      <c r="BE127" s="44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</row>
    <row r="128" spans="1:95" ht="0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</row>
    <row r="129" spans="1:95" ht="13.5">
      <c r="A129" s="74" t="s">
        <v>136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</row>
    <row r="130" spans="1:95" ht="0" customHeight="1" hidden="1">
      <c r="A130" s="2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</row>
    <row r="131" spans="1:95" ht="13.5">
      <c r="A131" s="56" t="s">
        <v>52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</row>
    <row r="132" spans="1:95" ht="13.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</row>
    <row r="133" spans="1:95" ht="13.5">
      <c r="A133" s="54" t="s">
        <v>69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5" t="s">
        <v>58</v>
      </c>
      <c r="BG133" s="55"/>
      <c r="BH133" s="55"/>
      <c r="BI133" s="55"/>
      <c r="BJ133" s="55"/>
      <c r="BK133" s="55"/>
      <c r="BL133" s="55"/>
      <c r="BM133" s="55"/>
      <c r="BN133" s="55"/>
      <c r="BO133" s="55"/>
      <c r="BP133" s="55" t="s">
        <v>59</v>
      </c>
      <c r="BQ133" s="55"/>
      <c r="BR133" s="55"/>
      <c r="BS133" s="55"/>
      <c r="BT133" s="55"/>
      <c r="BU133" s="55"/>
      <c r="BV133" s="55"/>
      <c r="BW133" s="55"/>
      <c r="BX133" s="55"/>
      <c r="BY133" s="55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</row>
    <row r="134" spans="1:95" ht="13.5">
      <c r="A134" s="40" t="s">
        <v>14</v>
      </c>
      <c r="B134" s="40"/>
      <c r="C134" s="40"/>
      <c r="D134" s="40" t="s">
        <v>89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 t="s">
        <v>88</v>
      </c>
      <c r="AF134" s="40"/>
      <c r="AG134" s="40"/>
      <c r="AH134" s="40"/>
      <c r="AI134" s="40"/>
      <c r="AJ134" s="40"/>
      <c r="AK134" s="40"/>
      <c r="AL134" s="40"/>
      <c r="AM134" s="40"/>
      <c r="AN134" s="40"/>
      <c r="AO134" s="40" t="s">
        <v>87</v>
      </c>
      <c r="AP134" s="40"/>
      <c r="AQ134" s="40"/>
      <c r="AR134" s="40"/>
      <c r="AS134" s="40"/>
      <c r="AT134" s="40"/>
      <c r="AU134" s="40"/>
      <c r="AV134" s="40"/>
      <c r="AW134" s="40"/>
      <c r="AX134" s="40" t="s">
        <v>86</v>
      </c>
      <c r="AY134" s="40"/>
      <c r="AZ134" s="40"/>
      <c r="BA134" s="40"/>
      <c r="BB134" s="40"/>
      <c r="BC134" s="40"/>
      <c r="BD134" s="40"/>
      <c r="BE134" s="40"/>
      <c r="BF134" s="54" t="s">
        <v>135</v>
      </c>
      <c r="BG134" s="54"/>
      <c r="BH134" s="54"/>
      <c r="BI134" s="54"/>
      <c r="BJ134" s="54"/>
      <c r="BK134" s="54"/>
      <c r="BL134" s="54"/>
      <c r="BM134" s="54"/>
      <c r="BN134" s="54"/>
      <c r="BO134" s="54"/>
      <c r="BP134" s="54" t="s">
        <v>135</v>
      </c>
      <c r="BQ134" s="54"/>
      <c r="BR134" s="54"/>
      <c r="BS134" s="54"/>
      <c r="BT134" s="54"/>
      <c r="BU134" s="54"/>
      <c r="BV134" s="54"/>
      <c r="BW134" s="54"/>
      <c r="BX134" s="54"/>
      <c r="BY134" s="54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</row>
    <row r="135" spans="1:95" ht="13.5">
      <c r="A135" s="40">
        <v>1</v>
      </c>
      <c r="B135" s="40"/>
      <c r="C135" s="40"/>
      <c r="D135" s="40">
        <v>2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>
        <v>3</v>
      </c>
      <c r="AF135" s="40"/>
      <c r="AG135" s="40"/>
      <c r="AH135" s="40"/>
      <c r="AI135" s="40"/>
      <c r="AJ135" s="40"/>
      <c r="AK135" s="40"/>
      <c r="AL135" s="40"/>
      <c r="AM135" s="40"/>
      <c r="AN135" s="40"/>
      <c r="AO135" s="40">
        <v>4</v>
      </c>
      <c r="AP135" s="40"/>
      <c r="AQ135" s="40"/>
      <c r="AR135" s="40"/>
      <c r="AS135" s="40"/>
      <c r="AT135" s="40"/>
      <c r="AU135" s="40"/>
      <c r="AV135" s="40"/>
      <c r="AW135" s="40"/>
      <c r="AX135" s="40">
        <v>5</v>
      </c>
      <c r="AY135" s="40"/>
      <c r="AZ135" s="40"/>
      <c r="BA135" s="40"/>
      <c r="BB135" s="40"/>
      <c r="BC135" s="40"/>
      <c r="BD135" s="40"/>
      <c r="BE135" s="40"/>
      <c r="BF135" s="47" t="s">
        <v>54</v>
      </c>
      <c r="BG135" s="47"/>
      <c r="BH135" s="47"/>
      <c r="BI135" s="47"/>
      <c r="BJ135" s="47"/>
      <c r="BK135" s="47"/>
      <c r="BL135" s="47"/>
      <c r="BM135" s="47"/>
      <c r="BN135" s="47"/>
      <c r="BO135" s="47"/>
      <c r="BP135" s="47" t="s">
        <v>76</v>
      </c>
      <c r="BQ135" s="47"/>
      <c r="BR135" s="47"/>
      <c r="BS135" s="47"/>
      <c r="BT135" s="47"/>
      <c r="BU135" s="47"/>
      <c r="BV135" s="47"/>
      <c r="BW135" s="47"/>
      <c r="BX135" s="47"/>
      <c r="BY135" s="47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</row>
    <row r="136" spans="1:95" ht="13.5">
      <c r="A136" s="40"/>
      <c r="B136" s="40"/>
      <c r="C136" s="40"/>
      <c r="D136" s="76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8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5"/>
      <c r="AP136" s="45"/>
      <c r="AQ136" s="45"/>
      <c r="AR136" s="45"/>
      <c r="AS136" s="45"/>
      <c r="AT136" s="45"/>
      <c r="AU136" s="45"/>
      <c r="AV136" s="45"/>
      <c r="AW136" s="45"/>
      <c r="AX136" s="44"/>
      <c r="AY136" s="44"/>
      <c r="AZ136" s="44"/>
      <c r="BA136" s="44"/>
      <c r="BB136" s="44"/>
      <c r="BC136" s="44"/>
      <c r="BD136" s="44"/>
      <c r="BE136" s="44"/>
      <c r="BF136" s="47" t="s">
        <v>11</v>
      </c>
      <c r="BG136" s="47"/>
      <c r="BH136" s="47"/>
      <c r="BI136" s="47"/>
      <c r="BJ136" s="47"/>
      <c r="BK136" s="47"/>
      <c r="BL136" s="47"/>
      <c r="BM136" s="47"/>
      <c r="BN136" s="47"/>
      <c r="BO136" s="47"/>
      <c r="BP136" s="47" t="s">
        <v>11</v>
      </c>
      <c r="BQ136" s="47"/>
      <c r="BR136" s="47"/>
      <c r="BS136" s="47"/>
      <c r="BT136" s="47"/>
      <c r="BU136" s="47"/>
      <c r="BV136" s="47"/>
      <c r="BW136" s="47"/>
      <c r="BX136" s="47"/>
      <c r="BY136" s="47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</row>
    <row r="137" spans="1:95" ht="13.5">
      <c r="A137" s="40"/>
      <c r="B137" s="40"/>
      <c r="C137" s="40"/>
      <c r="D137" s="59" t="s">
        <v>134</v>
      </c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1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5"/>
      <c r="AP137" s="45"/>
      <c r="AQ137" s="45"/>
      <c r="AR137" s="45"/>
      <c r="AS137" s="45"/>
      <c r="AT137" s="45"/>
      <c r="AU137" s="45"/>
      <c r="AV137" s="45"/>
      <c r="AW137" s="45"/>
      <c r="AX137" s="44"/>
      <c r="AY137" s="44"/>
      <c r="AZ137" s="44"/>
      <c r="BA137" s="44"/>
      <c r="BB137" s="44"/>
      <c r="BC137" s="44"/>
      <c r="BD137" s="44"/>
      <c r="BE137" s="44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</row>
    <row r="138" spans="1:95" ht="13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</row>
    <row r="139" spans="1:95" ht="21" customHeight="1">
      <c r="A139" s="74" t="s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</row>
    <row r="140" spans="1:95" ht="13.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</row>
    <row r="141" spans="1:95" ht="13.5">
      <c r="A141" s="56" t="s">
        <v>52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7" t="s">
        <v>132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</row>
    <row r="142" spans="1:95" ht="13.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</row>
    <row r="143" spans="1:95" ht="13.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</row>
    <row r="144" spans="1:95" ht="13.5">
      <c r="A144" s="74" t="s">
        <v>131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</row>
    <row r="145" spans="1:95" ht="13.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</row>
    <row r="146" spans="1:95" ht="13.5">
      <c r="A146" s="54" t="s">
        <v>69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5" t="s">
        <v>58</v>
      </c>
      <c r="BG146" s="55"/>
      <c r="BH146" s="55"/>
      <c r="BI146" s="55"/>
      <c r="BJ146" s="55"/>
      <c r="BK146" s="55"/>
      <c r="BL146" s="55"/>
      <c r="BM146" s="55"/>
      <c r="BN146" s="55"/>
      <c r="BO146" s="55"/>
      <c r="BP146" s="55" t="s">
        <v>59</v>
      </c>
      <c r="BQ146" s="55"/>
      <c r="BR146" s="55"/>
      <c r="BS146" s="55"/>
      <c r="BT146" s="55"/>
      <c r="BU146" s="55"/>
      <c r="BV146" s="55"/>
      <c r="BW146" s="55"/>
      <c r="BX146" s="55"/>
      <c r="BY146" s="55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</row>
    <row r="147" spans="1:95" ht="13.5">
      <c r="A147" s="40" t="s">
        <v>14</v>
      </c>
      <c r="B147" s="40"/>
      <c r="C147" s="40"/>
      <c r="D147" s="40" t="s">
        <v>98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 t="s">
        <v>130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 t="s">
        <v>129</v>
      </c>
      <c r="AG147" s="40"/>
      <c r="AH147" s="40"/>
      <c r="AI147" s="40"/>
      <c r="AJ147" s="40"/>
      <c r="AK147" s="40"/>
      <c r="AL147" s="40"/>
      <c r="AM147" s="40"/>
      <c r="AN147" s="40"/>
      <c r="AO147" s="40" t="s">
        <v>128</v>
      </c>
      <c r="AP147" s="40"/>
      <c r="AQ147" s="40"/>
      <c r="AR147" s="40"/>
      <c r="AS147" s="40"/>
      <c r="AT147" s="40"/>
      <c r="AU147" s="40"/>
      <c r="AV147" s="40"/>
      <c r="AW147" s="40"/>
      <c r="AX147" s="40" t="s">
        <v>74</v>
      </c>
      <c r="AY147" s="40"/>
      <c r="AZ147" s="40"/>
      <c r="BA147" s="40"/>
      <c r="BB147" s="40"/>
      <c r="BC147" s="40"/>
      <c r="BD147" s="40"/>
      <c r="BE147" s="40"/>
      <c r="BF147" s="54" t="s">
        <v>75</v>
      </c>
      <c r="BG147" s="54"/>
      <c r="BH147" s="54"/>
      <c r="BI147" s="54"/>
      <c r="BJ147" s="54"/>
      <c r="BK147" s="54"/>
      <c r="BL147" s="54"/>
      <c r="BM147" s="54"/>
      <c r="BN147" s="54"/>
      <c r="BO147" s="54"/>
      <c r="BP147" s="54" t="s">
        <v>75</v>
      </c>
      <c r="BQ147" s="54"/>
      <c r="BR147" s="54"/>
      <c r="BS147" s="54"/>
      <c r="BT147" s="54"/>
      <c r="BU147" s="54"/>
      <c r="BV147" s="54"/>
      <c r="BW147" s="54"/>
      <c r="BX147" s="54"/>
      <c r="BY147" s="54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</row>
    <row r="148" spans="1:95" ht="13.5">
      <c r="A148" s="53">
        <v>1</v>
      </c>
      <c r="B148" s="53"/>
      <c r="C148" s="53"/>
      <c r="D148" s="53">
        <v>2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>
        <v>3</v>
      </c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>
        <v>4</v>
      </c>
      <c r="AG148" s="53"/>
      <c r="AH148" s="53"/>
      <c r="AI148" s="53"/>
      <c r="AJ148" s="53"/>
      <c r="AK148" s="53"/>
      <c r="AL148" s="53"/>
      <c r="AM148" s="53"/>
      <c r="AN148" s="53"/>
      <c r="AO148" s="53">
        <v>5</v>
      </c>
      <c r="AP148" s="53"/>
      <c r="AQ148" s="53"/>
      <c r="AR148" s="53"/>
      <c r="AS148" s="53"/>
      <c r="AT148" s="53"/>
      <c r="AU148" s="53"/>
      <c r="AV148" s="53"/>
      <c r="AW148" s="53"/>
      <c r="AX148" s="53">
        <v>6</v>
      </c>
      <c r="AY148" s="53"/>
      <c r="AZ148" s="53"/>
      <c r="BA148" s="53"/>
      <c r="BB148" s="53"/>
      <c r="BC148" s="53"/>
      <c r="BD148" s="53"/>
      <c r="BE148" s="53"/>
      <c r="BF148" s="47" t="s">
        <v>76</v>
      </c>
      <c r="BG148" s="47"/>
      <c r="BH148" s="47"/>
      <c r="BI148" s="47"/>
      <c r="BJ148" s="47"/>
      <c r="BK148" s="47"/>
      <c r="BL148" s="47"/>
      <c r="BM148" s="47"/>
      <c r="BN148" s="47"/>
      <c r="BO148" s="47"/>
      <c r="BP148" s="47" t="s">
        <v>77</v>
      </c>
      <c r="BQ148" s="47"/>
      <c r="BR148" s="47"/>
      <c r="BS148" s="47"/>
      <c r="BT148" s="47"/>
      <c r="BU148" s="47"/>
      <c r="BV148" s="47"/>
      <c r="BW148" s="47"/>
      <c r="BX148" s="47"/>
      <c r="BY148" s="47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</row>
    <row r="149" spans="1:95" ht="13.5">
      <c r="A149" s="40" t="s">
        <v>18</v>
      </c>
      <c r="B149" s="40"/>
      <c r="C149" s="40"/>
      <c r="D149" s="81" t="s">
        <v>127</v>
      </c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4"/>
      <c r="AP149" s="44"/>
      <c r="AQ149" s="44"/>
      <c r="AR149" s="44"/>
      <c r="AS149" s="44"/>
      <c r="AT149" s="44"/>
      <c r="AU149" s="44"/>
      <c r="AV149" s="44"/>
      <c r="AW149" s="44"/>
      <c r="AX149" s="80">
        <v>13944.51</v>
      </c>
      <c r="AY149" s="80"/>
      <c r="AZ149" s="80"/>
      <c r="BA149" s="80"/>
      <c r="BB149" s="80"/>
      <c r="BC149" s="80"/>
      <c r="BD149" s="80"/>
      <c r="BE149" s="80"/>
      <c r="BF149" s="75" t="s">
        <v>153</v>
      </c>
      <c r="BG149" s="75"/>
      <c r="BH149" s="75"/>
      <c r="BI149" s="75"/>
      <c r="BJ149" s="75"/>
      <c r="BK149" s="75"/>
      <c r="BL149" s="75"/>
      <c r="BM149" s="75"/>
      <c r="BN149" s="75"/>
      <c r="BO149" s="75"/>
      <c r="BP149" s="47" t="s">
        <v>11</v>
      </c>
      <c r="BQ149" s="47"/>
      <c r="BR149" s="47"/>
      <c r="BS149" s="47"/>
      <c r="BT149" s="47"/>
      <c r="BU149" s="47"/>
      <c r="BV149" s="47"/>
      <c r="BW149" s="47"/>
      <c r="BX149" s="47"/>
      <c r="BY149" s="47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</row>
    <row r="150" spans="1:95" ht="13.5">
      <c r="A150" s="40" t="s">
        <v>22</v>
      </c>
      <c r="B150" s="40"/>
      <c r="C150" s="40"/>
      <c r="D150" s="81" t="s">
        <v>126</v>
      </c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4"/>
      <c r="AP150" s="44"/>
      <c r="AQ150" s="44"/>
      <c r="AR150" s="44"/>
      <c r="AS150" s="44"/>
      <c r="AT150" s="44"/>
      <c r="AU150" s="44"/>
      <c r="AV150" s="44"/>
      <c r="AW150" s="44"/>
      <c r="AX150" s="80">
        <v>5475</v>
      </c>
      <c r="AY150" s="80"/>
      <c r="AZ150" s="80"/>
      <c r="BA150" s="80"/>
      <c r="BB150" s="80"/>
      <c r="BC150" s="80"/>
      <c r="BD150" s="80"/>
      <c r="BE150" s="80"/>
      <c r="BF150" s="75" t="s">
        <v>11</v>
      </c>
      <c r="BG150" s="75"/>
      <c r="BH150" s="75"/>
      <c r="BI150" s="75"/>
      <c r="BJ150" s="75"/>
      <c r="BK150" s="75"/>
      <c r="BL150" s="75"/>
      <c r="BM150" s="75"/>
      <c r="BN150" s="75"/>
      <c r="BO150" s="75"/>
      <c r="BP150" s="47" t="s">
        <v>11</v>
      </c>
      <c r="BQ150" s="47"/>
      <c r="BR150" s="47"/>
      <c r="BS150" s="47"/>
      <c r="BT150" s="47"/>
      <c r="BU150" s="47"/>
      <c r="BV150" s="47"/>
      <c r="BW150" s="47"/>
      <c r="BX150" s="47"/>
      <c r="BY150" s="47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</row>
    <row r="151" spans="1:95" ht="13.5">
      <c r="A151" s="40" t="s">
        <v>28</v>
      </c>
      <c r="B151" s="40"/>
      <c r="C151" s="40"/>
      <c r="D151" s="81" t="s">
        <v>100</v>
      </c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4"/>
      <c r="AP151" s="44"/>
      <c r="AQ151" s="44"/>
      <c r="AR151" s="44"/>
      <c r="AS151" s="44"/>
      <c r="AT151" s="44"/>
      <c r="AU151" s="44"/>
      <c r="AV151" s="44"/>
      <c r="AW151" s="44"/>
      <c r="AX151" s="80">
        <v>1055.49</v>
      </c>
      <c r="AY151" s="80"/>
      <c r="AZ151" s="80"/>
      <c r="BA151" s="80"/>
      <c r="BB151" s="80"/>
      <c r="BC151" s="80"/>
      <c r="BD151" s="80"/>
      <c r="BE151" s="80"/>
      <c r="BF151" s="75" t="s">
        <v>11</v>
      </c>
      <c r="BG151" s="75"/>
      <c r="BH151" s="75"/>
      <c r="BI151" s="75"/>
      <c r="BJ151" s="75"/>
      <c r="BK151" s="75"/>
      <c r="BL151" s="75"/>
      <c r="BM151" s="75"/>
      <c r="BN151" s="75"/>
      <c r="BO151" s="75"/>
      <c r="BP151" s="47" t="s">
        <v>11</v>
      </c>
      <c r="BQ151" s="47"/>
      <c r="BR151" s="47"/>
      <c r="BS151" s="47"/>
      <c r="BT151" s="47"/>
      <c r="BU151" s="47"/>
      <c r="BV151" s="47"/>
      <c r="BW151" s="47"/>
      <c r="BX151" s="47"/>
      <c r="BY151" s="47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</row>
    <row r="152" spans="1:95" ht="13.5">
      <c r="A152" s="40"/>
      <c r="B152" s="40"/>
      <c r="C152" s="40"/>
      <c r="D152" s="59" t="s">
        <v>125</v>
      </c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1"/>
      <c r="T152" s="45" t="s">
        <v>11</v>
      </c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 t="s">
        <v>11</v>
      </c>
      <c r="AG152" s="45"/>
      <c r="AH152" s="45"/>
      <c r="AI152" s="45"/>
      <c r="AJ152" s="45"/>
      <c r="AK152" s="45"/>
      <c r="AL152" s="45"/>
      <c r="AM152" s="45"/>
      <c r="AN152" s="45"/>
      <c r="AO152" s="44" t="s">
        <v>11</v>
      </c>
      <c r="AP152" s="44"/>
      <c r="AQ152" s="44"/>
      <c r="AR152" s="44"/>
      <c r="AS152" s="44"/>
      <c r="AT152" s="44"/>
      <c r="AU152" s="44"/>
      <c r="AV152" s="44"/>
      <c r="AW152" s="44"/>
      <c r="AX152" s="38">
        <f>SUM(AX149:AX151)</f>
        <v>20475.000000000004</v>
      </c>
      <c r="AY152" s="38"/>
      <c r="AZ152" s="38"/>
      <c r="BA152" s="38"/>
      <c r="BB152" s="38"/>
      <c r="BC152" s="38"/>
      <c r="BD152" s="38"/>
      <c r="BE152" s="38"/>
      <c r="BF152" s="82" t="s">
        <v>154</v>
      </c>
      <c r="BG152" s="82"/>
      <c r="BH152" s="82"/>
      <c r="BI152" s="82"/>
      <c r="BJ152" s="82"/>
      <c r="BK152" s="82"/>
      <c r="BL152" s="82"/>
      <c r="BM152" s="82"/>
      <c r="BN152" s="82"/>
      <c r="BO152" s="82"/>
      <c r="BP152" s="82" t="s">
        <v>154</v>
      </c>
      <c r="BQ152" s="82"/>
      <c r="BR152" s="82"/>
      <c r="BS152" s="82"/>
      <c r="BT152" s="82"/>
      <c r="BU152" s="82"/>
      <c r="BV152" s="82"/>
      <c r="BW152" s="82"/>
      <c r="BX152" s="82"/>
      <c r="BY152" s="82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</row>
    <row r="153" spans="1:95" ht="13.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</row>
    <row r="154" spans="1:95" ht="13.5">
      <c r="A154" s="74" t="s">
        <v>124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</row>
    <row r="155" spans="1:95" ht="13.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</row>
    <row r="156" spans="1:95" ht="13.5">
      <c r="A156" s="54" t="s">
        <v>69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5" t="s">
        <v>58</v>
      </c>
      <c r="BG156" s="55"/>
      <c r="BH156" s="55"/>
      <c r="BI156" s="55"/>
      <c r="BJ156" s="55"/>
      <c r="BK156" s="55"/>
      <c r="BL156" s="55"/>
      <c r="BM156" s="55"/>
      <c r="BN156" s="55"/>
      <c r="BO156" s="55"/>
      <c r="BP156" s="55" t="s">
        <v>59</v>
      </c>
      <c r="BQ156" s="55"/>
      <c r="BR156" s="55"/>
      <c r="BS156" s="55"/>
      <c r="BT156" s="55"/>
      <c r="BU156" s="55"/>
      <c r="BV156" s="55"/>
      <c r="BW156" s="55"/>
      <c r="BX156" s="55"/>
      <c r="BY156" s="55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</row>
    <row r="157" spans="1:95" ht="13.5">
      <c r="A157" s="40" t="s">
        <v>14</v>
      </c>
      <c r="B157" s="40"/>
      <c r="C157" s="40"/>
      <c r="D157" s="40" t="s">
        <v>98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 t="s">
        <v>123</v>
      </c>
      <c r="AE157" s="40"/>
      <c r="AF157" s="40"/>
      <c r="AG157" s="40"/>
      <c r="AH157" s="40"/>
      <c r="AI157" s="40"/>
      <c r="AJ157" s="40"/>
      <c r="AK157" s="40"/>
      <c r="AL157" s="40"/>
      <c r="AM157" s="40" t="s">
        <v>122</v>
      </c>
      <c r="AN157" s="40"/>
      <c r="AO157" s="40"/>
      <c r="AP157" s="40"/>
      <c r="AQ157" s="40"/>
      <c r="AR157" s="40"/>
      <c r="AS157" s="40"/>
      <c r="AT157" s="40"/>
      <c r="AU157" s="40"/>
      <c r="AV157" s="40" t="s">
        <v>121</v>
      </c>
      <c r="AW157" s="40"/>
      <c r="AX157" s="40"/>
      <c r="AY157" s="40"/>
      <c r="AZ157" s="40"/>
      <c r="BA157" s="40"/>
      <c r="BB157" s="40"/>
      <c r="BC157" s="40"/>
      <c r="BD157" s="40"/>
      <c r="BE157" s="40"/>
      <c r="BF157" s="54" t="s">
        <v>75</v>
      </c>
      <c r="BG157" s="54"/>
      <c r="BH157" s="54"/>
      <c r="BI157" s="54"/>
      <c r="BJ157" s="54"/>
      <c r="BK157" s="54"/>
      <c r="BL157" s="54"/>
      <c r="BM157" s="54"/>
      <c r="BN157" s="54"/>
      <c r="BO157" s="54"/>
      <c r="BP157" s="54" t="s">
        <v>75</v>
      </c>
      <c r="BQ157" s="54"/>
      <c r="BR157" s="54"/>
      <c r="BS157" s="54"/>
      <c r="BT157" s="54"/>
      <c r="BU157" s="54"/>
      <c r="BV157" s="54"/>
      <c r="BW157" s="54"/>
      <c r="BX157" s="54"/>
      <c r="BY157" s="54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</row>
    <row r="158" spans="1:95" ht="13.5">
      <c r="A158" s="53">
        <v>1</v>
      </c>
      <c r="B158" s="53"/>
      <c r="C158" s="53"/>
      <c r="D158" s="53">
        <v>2</v>
      </c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>
        <v>3</v>
      </c>
      <c r="AE158" s="53"/>
      <c r="AF158" s="53"/>
      <c r="AG158" s="53"/>
      <c r="AH158" s="53"/>
      <c r="AI158" s="53"/>
      <c r="AJ158" s="53"/>
      <c r="AK158" s="53"/>
      <c r="AL158" s="53"/>
      <c r="AM158" s="53">
        <v>4</v>
      </c>
      <c r="AN158" s="53"/>
      <c r="AO158" s="53"/>
      <c r="AP158" s="53"/>
      <c r="AQ158" s="53"/>
      <c r="AR158" s="53"/>
      <c r="AS158" s="53"/>
      <c r="AT158" s="53"/>
      <c r="AU158" s="53"/>
      <c r="AV158" s="53">
        <v>5</v>
      </c>
      <c r="AW158" s="53"/>
      <c r="AX158" s="53"/>
      <c r="AY158" s="53"/>
      <c r="AZ158" s="53"/>
      <c r="BA158" s="53"/>
      <c r="BB158" s="53"/>
      <c r="BC158" s="53"/>
      <c r="BD158" s="53"/>
      <c r="BE158" s="53"/>
      <c r="BF158" s="47" t="s">
        <v>54</v>
      </c>
      <c r="BG158" s="47"/>
      <c r="BH158" s="47"/>
      <c r="BI158" s="47"/>
      <c r="BJ158" s="47"/>
      <c r="BK158" s="47"/>
      <c r="BL158" s="47"/>
      <c r="BM158" s="47"/>
      <c r="BN158" s="47"/>
      <c r="BO158" s="47"/>
      <c r="BP158" s="47" t="s">
        <v>76</v>
      </c>
      <c r="BQ158" s="47"/>
      <c r="BR158" s="47"/>
      <c r="BS158" s="47"/>
      <c r="BT158" s="47"/>
      <c r="BU158" s="47"/>
      <c r="BV158" s="47"/>
      <c r="BW158" s="47"/>
      <c r="BX158" s="47"/>
      <c r="BY158" s="47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</row>
    <row r="159" spans="1:95" ht="13.5">
      <c r="A159" s="40" t="s">
        <v>18</v>
      </c>
      <c r="B159" s="40"/>
      <c r="C159" s="40"/>
      <c r="D159" s="76" t="s">
        <v>78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8"/>
      <c r="AD159" s="45"/>
      <c r="AE159" s="45"/>
      <c r="AF159" s="45"/>
      <c r="AG159" s="45"/>
      <c r="AH159" s="45"/>
      <c r="AI159" s="45"/>
      <c r="AJ159" s="45"/>
      <c r="AK159" s="45"/>
      <c r="AL159" s="45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>
        <v>80000</v>
      </c>
      <c r="AW159" s="52"/>
      <c r="AX159" s="52"/>
      <c r="AY159" s="52"/>
      <c r="AZ159" s="52"/>
      <c r="BA159" s="52"/>
      <c r="BB159" s="52"/>
      <c r="BC159" s="52"/>
      <c r="BD159" s="52"/>
      <c r="BE159" s="52"/>
      <c r="BF159" s="47" t="s">
        <v>11</v>
      </c>
      <c r="BG159" s="47"/>
      <c r="BH159" s="47"/>
      <c r="BI159" s="47"/>
      <c r="BJ159" s="47"/>
      <c r="BK159" s="47"/>
      <c r="BL159" s="47"/>
      <c r="BM159" s="47"/>
      <c r="BN159" s="47"/>
      <c r="BO159" s="47"/>
      <c r="BP159" s="47" t="s">
        <v>11</v>
      </c>
      <c r="BQ159" s="47"/>
      <c r="BR159" s="47"/>
      <c r="BS159" s="47"/>
      <c r="BT159" s="47"/>
      <c r="BU159" s="47"/>
      <c r="BV159" s="47"/>
      <c r="BW159" s="47"/>
      <c r="BX159" s="47"/>
      <c r="BY159" s="47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</row>
    <row r="160" spans="1:95" ht="13.5">
      <c r="A160" s="40"/>
      <c r="B160" s="40"/>
      <c r="C160" s="40"/>
      <c r="D160" s="59" t="s">
        <v>10</v>
      </c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1"/>
      <c r="AD160" s="45"/>
      <c r="AE160" s="45"/>
      <c r="AF160" s="45"/>
      <c r="AG160" s="45"/>
      <c r="AH160" s="45"/>
      <c r="AI160" s="45"/>
      <c r="AJ160" s="45"/>
      <c r="AK160" s="45"/>
      <c r="AL160" s="45"/>
      <c r="AM160" s="44"/>
      <c r="AN160" s="44"/>
      <c r="AO160" s="44"/>
      <c r="AP160" s="44"/>
      <c r="AQ160" s="44"/>
      <c r="AR160" s="44"/>
      <c r="AS160" s="44"/>
      <c r="AT160" s="44"/>
      <c r="AU160" s="44"/>
      <c r="AV160" s="83">
        <v>80000</v>
      </c>
      <c r="AW160" s="83"/>
      <c r="AX160" s="83"/>
      <c r="AY160" s="83"/>
      <c r="AZ160" s="83"/>
      <c r="BA160" s="83"/>
      <c r="BB160" s="83"/>
      <c r="BC160" s="83"/>
      <c r="BD160" s="83"/>
      <c r="BE160" s="83"/>
      <c r="BF160" s="82" t="s">
        <v>155</v>
      </c>
      <c r="BG160" s="82"/>
      <c r="BH160" s="82"/>
      <c r="BI160" s="82"/>
      <c r="BJ160" s="82"/>
      <c r="BK160" s="82"/>
      <c r="BL160" s="82"/>
      <c r="BM160" s="82"/>
      <c r="BN160" s="82"/>
      <c r="BO160" s="82"/>
      <c r="BP160" s="82" t="s">
        <v>155</v>
      </c>
      <c r="BQ160" s="82"/>
      <c r="BR160" s="82"/>
      <c r="BS160" s="82"/>
      <c r="BT160" s="82"/>
      <c r="BU160" s="82"/>
      <c r="BV160" s="82"/>
      <c r="BW160" s="82"/>
      <c r="BX160" s="82"/>
      <c r="BY160" s="82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</row>
    <row r="161" spans="1:95" ht="13.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</row>
    <row r="162" spans="1:95" ht="13.5">
      <c r="A162" s="74" t="s">
        <v>120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</row>
    <row r="163" spans="1:95" ht="13.5">
      <c r="A163" s="54" t="s">
        <v>69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5" t="s">
        <v>58</v>
      </c>
      <c r="BG163" s="55"/>
      <c r="BH163" s="55"/>
      <c r="BI163" s="55"/>
      <c r="BJ163" s="55"/>
      <c r="BK163" s="55"/>
      <c r="BL163" s="55"/>
      <c r="BM163" s="55"/>
      <c r="BN163" s="55"/>
      <c r="BO163" s="55"/>
      <c r="BP163" s="55" t="s">
        <v>59</v>
      </c>
      <c r="BQ163" s="55"/>
      <c r="BR163" s="55"/>
      <c r="BS163" s="55"/>
      <c r="BT163" s="55"/>
      <c r="BU163" s="55"/>
      <c r="BV163" s="55"/>
      <c r="BW163" s="55"/>
      <c r="BX163" s="55"/>
      <c r="BY163" s="55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</row>
    <row r="164" spans="1:95" ht="13.5">
      <c r="A164" s="40" t="s">
        <v>14</v>
      </c>
      <c r="B164" s="40"/>
      <c r="C164" s="40"/>
      <c r="D164" s="40" t="s">
        <v>89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 t="s">
        <v>119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 t="s">
        <v>118</v>
      </c>
      <c r="AG164" s="40"/>
      <c r="AH164" s="40"/>
      <c r="AI164" s="40"/>
      <c r="AJ164" s="40"/>
      <c r="AK164" s="40"/>
      <c r="AL164" s="40"/>
      <c r="AM164" s="40"/>
      <c r="AN164" s="40"/>
      <c r="AO164" s="40" t="s">
        <v>117</v>
      </c>
      <c r="AP164" s="40"/>
      <c r="AQ164" s="40"/>
      <c r="AR164" s="40"/>
      <c r="AS164" s="40"/>
      <c r="AT164" s="40"/>
      <c r="AU164" s="40"/>
      <c r="AV164" s="40"/>
      <c r="AW164" s="40"/>
      <c r="AX164" s="40" t="s">
        <v>116</v>
      </c>
      <c r="AY164" s="40"/>
      <c r="AZ164" s="40"/>
      <c r="BA164" s="40"/>
      <c r="BB164" s="40"/>
      <c r="BC164" s="40"/>
      <c r="BD164" s="40"/>
      <c r="BE164" s="40"/>
      <c r="BF164" s="54" t="s">
        <v>75</v>
      </c>
      <c r="BG164" s="54"/>
      <c r="BH164" s="54"/>
      <c r="BI164" s="54"/>
      <c r="BJ164" s="54"/>
      <c r="BK164" s="54"/>
      <c r="BL164" s="54"/>
      <c r="BM164" s="54"/>
      <c r="BN164" s="54"/>
      <c r="BO164" s="54"/>
      <c r="BP164" s="54" t="s">
        <v>75</v>
      </c>
      <c r="BQ164" s="54"/>
      <c r="BR164" s="54"/>
      <c r="BS164" s="54"/>
      <c r="BT164" s="54"/>
      <c r="BU164" s="54"/>
      <c r="BV164" s="54"/>
      <c r="BW164" s="54"/>
      <c r="BX164" s="54"/>
      <c r="BY164" s="54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</row>
    <row r="165" spans="1:95" ht="13.5">
      <c r="A165" s="53">
        <v>1</v>
      </c>
      <c r="B165" s="53"/>
      <c r="C165" s="53"/>
      <c r="D165" s="53">
        <v>2</v>
      </c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 t="s">
        <v>28</v>
      </c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 t="s">
        <v>101</v>
      </c>
      <c r="AG165" s="53"/>
      <c r="AH165" s="53"/>
      <c r="AI165" s="53"/>
      <c r="AJ165" s="53"/>
      <c r="AK165" s="53"/>
      <c r="AL165" s="53"/>
      <c r="AM165" s="53"/>
      <c r="AN165" s="53"/>
      <c r="AO165" s="53" t="s">
        <v>45</v>
      </c>
      <c r="AP165" s="53"/>
      <c r="AQ165" s="53"/>
      <c r="AR165" s="53"/>
      <c r="AS165" s="53"/>
      <c r="AT165" s="53"/>
      <c r="AU165" s="53"/>
      <c r="AV165" s="53"/>
      <c r="AW165" s="53"/>
      <c r="AX165" s="53">
        <v>6</v>
      </c>
      <c r="AY165" s="53"/>
      <c r="AZ165" s="53"/>
      <c r="BA165" s="53"/>
      <c r="BB165" s="53"/>
      <c r="BC165" s="53"/>
      <c r="BD165" s="53"/>
      <c r="BE165" s="53"/>
      <c r="BF165" s="47" t="s">
        <v>76</v>
      </c>
      <c r="BG165" s="47"/>
      <c r="BH165" s="47"/>
      <c r="BI165" s="47"/>
      <c r="BJ165" s="47"/>
      <c r="BK165" s="47"/>
      <c r="BL165" s="47"/>
      <c r="BM165" s="47"/>
      <c r="BN165" s="47"/>
      <c r="BO165" s="47"/>
      <c r="BP165" s="47" t="s">
        <v>77</v>
      </c>
      <c r="BQ165" s="47"/>
      <c r="BR165" s="47"/>
      <c r="BS165" s="47"/>
      <c r="BT165" s="47"/>
      <c r="BU165" s="47"/>
      <c r="BV165" s="47"/>
      <c r="BW165" s="47"/>
      <c r="BX165" s="47"/>
      <c r="BY165" s="47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</row>
    <row r="166" spans="1:95" ht="13.5">
      <c r="A166" s="40" t="s">
        <v>18</v>
      </c>
      <c r="B166" s="40"/>
      <c r="C166" s="4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44"/>
      <c r="AP166" s="44"/>
      <c r="AQ166" s="44"/>
      <c r="AR166" s="44"/>
      <c r="AS166" s="44"/>
      <c r="AT166" s="44"/>
      <c r="AU166" s="44"/>
      <c r="AV166" s="44"/>
      <c r="AW166" s="44"/>
      <c r="AX166" s="52">
        <f>T166*AF166*AO166</f>
        <v>0</v>
      </c>
      <c r="AY166" s="52"/>
      <c r="AZ166" s="52"/>
      <c r="BA166" s="52"/>
      <c r="BB166" s="52"/>
      <c r="BC166" s="52"/>
      <c r="BD166" s="52"/>
      <c r="BE166" s="52"/>
      <c r="BF166" s="47" t="s">
        <v>11</v>
      </c>
      <c r="BG166" s="47"/>
      <c r="BH166" s="47"/>
      <c r="BI166" s="47"/>
      <c r="BJ166" s="47"/>
      <c r="BK166" s="47"/>
      <c r="BL166" s="47"/>
      <c r="BM166" s="47"/>
      <c r="BN166" s="47"/>
      <c r="BO166" s="47"/>
      <c r="BP166" s="47" t="s">
        <v>11</v>
      </c>
      <c r="BQ166" s="47"/>
      <c r="BR166" s="47"/>
      <c r="BS166" s="47"/>
      <c r="BT166" s="47"/>
      <c r="BU166" s="47"/>
      <c r="BV166" s="47"/>
      <c r="BW166" s="47"/>
      <c r="BX166" s="47"/>
      <c r="BY166" s="47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</row>
    <row r="167" spans="1:95" ht="13.5">
      <c r="A167" s="40"/>
      <c r="B167" s="40"/>
      <c r="C167" s="40"/>
      <c r="D167" s="59" t="s">
        <v>10</v>
      </c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  <c r="T167" s="44" t="s">
        <v>11</v>
      </c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 t="s">
        <v>11</v>
      </c>
      <c r="AG167" s="44"/>
      <c r="AH167" s="44"/>
      <c r="AI167" s="44"/>
      <c r="AJ167" s="44"/>
      <c r="AK167" s="44"/>
      <c r="AL167" s="44"/>
      <c r="AM167" s="44"/>
      <c r="AN167" s="44"/>
      <c r="AO167" s="44" t="s">
        <v>11</v>
      </c>
      <c r="AP167" s="44"/>
      <c r="AQ167" s="44"/>
      <c r="AR167" s="44"/>
      <c r="AS167" s="44"/>
      <c r="AT167" s="44"/>
      <c r="AU167" s="44"/>
      <c r="AV167" s="44"/>
      <c r="AW167" s="44"/>
      <c r="AX167" s="52">
        <v>0</v>
      </c>
      <c r="AY167" s="52"/>
      <c r="AZ167" s="52"/>
      <c r="BA167" s="52"/>
      <c r="BB167" s="52"/>
      <c r="BC167" s="52"/>
      <c r="BD167" s="52"/>
      <c r="BE167" s="52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</row>
    <row r="168" spans="1:95" ht="14.2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</row>
    <row r="169" spans="1:95" ht="21" customHeight="1">
      <c r="A169" s="74" t="s">
        <v>115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</row>
    <row r="170" spans="1:95" ht="13.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</row>
    <row r="171" spans="1:95" ht="13.5">
      <c r="A171" s="54" t="s">
        <v>69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5" t="s">
        <v>58</v>
      </c>
      <c r="BG171" s="55"/>
      <c r="BH171" s="55"/>
      <c r="BI171" s="55"/>
      <c r="BJ171" s="55"/>
      <c r="BK171" s="55"/>
      <c r="BL171" s="55"/>
      <c r="BM171" s="55"/>
      <c r="BN171" s="55"/>
      <c r="BO171" s="55"/>
      <c r="BP171" s="55" t="s">
        <v>59</v>
      </c>
      <c r="BQ171" s="55"/>
      <c r="BR171" s="55"/>
      <c r="BS171" s="55"/>
      <c r="BT171" s="55"/>
      <c r="BU171" s="55"/>
      <c r="BV171" s="55"/>
      <c r="BW171" s="55"/>
      <c r="BX171" s="55"/>
      <c r="BY171" s="55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</row>
    <row r="172" spans="1:95" ht="13.5">
      <c r="A172" s="40" t="s">
        <v>14</v>
      </c>
      <c r="B172" s="40"/>
      <c r="C172" s="40"/>
      <c r="D172" s="40" t="s">
        <v>89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 t="s">
        <v>97</v>
      </c>
      <c r="AE172" s="40"/>
      <c r="AF172" s="40"/>
      <c r="AG172" s="40"/>
      <c r="AH172" s="40"/>
      <c r="AI172" s="40"/>
      <c r="AJ172" s="40"/>
      <c r="AK172" s="40"/>
      <c r="AL172" s="40"/>
      <c r="AM172" s="40" t="s">
        <v>114</v>
      </c>
      <c r="AN172" s="40"/>
      <c r="AO172" s="40"/>
      <c r="AP172" s="40"/>
      <c r="AQ172" s="40"/>
      <c r="AR172" s="40"/>
      <c r="AS172" s="40"/>
      <c r="AT172" s="40"/>
      <c r="AU172" s="40"/>
      <c r="AV172" s="40" t="s">
        <v>113</v>
      </c>
      <c r="AW172" s="40"/>
      <c r="AX172" s="40"/>
      <c r="AY172" s="40"/>
      <c r="AZ172" s="40"/>
      <c r="BA172" s="40"/>
      <c r="BB172" s="40"/>
      <c r="BC172" s="40"/>
      <c r="BD172" s="40"/>
      <c r="BE172" s="40"/>
      <c r="BF172" s="40" t="s">
        <v>113</v>
      </c>
      <c r="BG172" s="40"/>
      <c r="BH172" s="40"/>
      <c r="BI172" s="40"/>
      <c r="BJ172" s="40"/>
      <c r="BK172" s="40"/>
      <c r="BL172" s="40"/>
      <c r="BM172" s="40"/>
      <c r="BN172" s="40"/>
      <c r="BO172" s="40"/>
      <c r="BP172" s="40" t="s">
        <v>113</v>
      </c>
      <c r="BQ172" s="40"/>
      <c r="BR172" s="40"/>
      <c r="BS172" s="40"/>
      <c r="BT172" s="40"/>
      <c r="BU172" s="40"/>
      <c r="BV172" s="40"/>
      <c r="BW172" s="40"/>
      <c r="BX172" s="40"/>
      <c r="BY172" s="40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</row>
    <row r="173" spans="1:95" ht="13.5">
      <c r="A173" s="53">
        <v>1</v>
      </c>
      <c r="B173" s="53"/>
      <c r="C173" s="53"/>
      <c r="D173" s="53">
        <v>2</v>
      </c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 t="s">
        <v>28</v>
      </c>
      <c r="AE173" s="53"/>
      <c r="AF173" s="53"/>
      <c r="AG173" s="53"/>
      <c r="AH173" s="53"/>
      <c r="AI173" s="53"/>
      <c r="AJ173" s="53"/>
      <c r="AK173" s="53"/>
      <c r="AL173" s="53"/>
      <c r="AM173" s="53" t="s">
        <v>101</v>
      </c>
      <c r="AN173" s="53"/>
      <c r="AO173" s="53"/>
      <c r="AP173" s="53"/>
      <c r="AQ173" s="53"/>
      <c r="AR173" s="53"/>
      <c r="AS173" s="53"/>
      <c r="AT173" s="53"/>
      <c r="AU173" s="53"/>
      <c r="AV173" s="53" t="s">
        <v>45</v>
      </c>
      <c r="AW173" s="53"/>
      <c r="AX173" s="53"/>
      <c r="AY173" s="53"/>
      <c r="AZ173" s="53"/>
      <c r="BA173" s="53"/>
      <c r="BB173" s="53"/>
      <c r="BC173" s="53"/>
      <c r="BD173" s="53"/>
      <c r="BE173" s="53"/>
      <c r="BF173" s="47" t="s">
        <v>54</v>
      </c>
      <c r="BG173" s="47"/>
      <c r="BH173" s="47"/>
      <c r="BI173" s="47"/>
      <c r="BJ173" s="47"/>
      <c r="BK173" s="47"/>
      <c r="BL173" s="47"/>
      <c r="BM173" s="47"/>
      <c r="BN173" s="47"/>
      <c r="BO173" s="47"/>
      <c r="BP173" s="47" t="s">
        <v>76</v>
      </c>
      <c r="BQ173" s="47"/>
      <c r="BR173" s="47"/>
      <c r="BS173" s="47"/>
      <c r="BT173" s="47"/>
      <c r="BU173" s="47"/>
      <c r="BV173" s="47"/>
      <c r="BW173" s="47"/>
      <c r="BX173" s="47"/>
      <c r="BY173" s="47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</row>
    <row r="174" spans="1:95" ht="13.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5"/>
      <c r="AE174" s="45"/>
      <c r="AF174" s="45"/>
      <c r="AG174" s="45"/>
      <c r="AH174" s="45"/>
      <c r="AI174" s="45"/>
      <c r="AJ174" s="45"/>
      <c r="AK174" s="45"/>
      <c r="AL174" s="45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</row>
    <row r="175" spans="1:95" ht="13.5">
      <c r="A175" s="40"/>
      <c r="B175" s="40"/>
      <c r="C175" s="40"/>
      <c r="D175" s="59" t="s">
        <v>10</v>
      </c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1"/>
      <c r="AD175" s="45" t="s">
        <v>11</v>
      </c>
      <c r="AE175" s="45"/>
      <c r="AF175" s="45"/>
      <c r="AG175" s="45"/>
      <c r="AH175" s="45"/>
      <c r="AI175" s="45"/>
      <c r="AJ175" s="45"/>
      <c r="AK175" s="45"/>
      <c r="AL175" s="45"/>
      <c r="AM175" s="44" t="s">
        <v>11</v>
      </c>
      <c r="AN175" s="44"/>
      <c r="AO175" s="44"/>
      <c r="AP175" s="44"/>
      <c r="AQ175" s="44"/>
      <c r="AR175" s="44"/>
      <c r="AS175" s="44"/>
      <c r="AT175" s="44"/>
      <c r="AU175" s="44"/>
      <c r="AV175" s="44" t="s">
        <v>11</v>
      </c>
      <c r="AW175" s="44"/>
      <c r="AX175" s="44"/>
      <c r="AY175" s="44"/>
      <c r="AZ175" s="44"/>
      <c r="BA175" s="44"/>
      <c r="BB175" s="44"/>
      <c r="BC175" s="44"/>
      <c r="BD175" s="44"/>
      <c r="BE175" s="44"/>
      <c r="BF175" s="44" t="s">
        <v>11</v>
      </c>
      <c r="BG175" s="44"/>
      <c r="BH175" s="44"/>
      <c r="BI175" s="44"/>
      <c r="BJ175" s="44"/>
      <c r="BK175" s="44"/>
      <c r="BL175" s="44"/>
      <c r="BM175" s="44"/>
      <c r="BN175" s="44"/>
      <c r="BO175" s="44"/>
      <c r="BP175" s="44" t="s">
        <v>11</v>
      </c>
      <c r="BQ175" s="44"/>
      <c r="BR175" s="44"/>
      <c r="BS175" s="44"/>
      <c r="BT175" s="44"/>
      <c r="BU175" s="44"/>
      <c r="BV175" s="44"/>
      <c r="BW175" s="44"/>
      <c r="BX175" s="44"/>
      <c r="BY175" s="44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</row>
    <row r="176" spans="1:95" ht="13.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</row>
    <row r="177" spans="1:95" ht="13.5">
      <c r="A177" s="74" t="s">
        <v>112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</row>
    <row r="178" spans="1:95" ht="0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</row>
    <row r="179" spans="1:95" ht="13.5">
      <c r="A179" s="54" t="s">
        <v>69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5" t="s">
        <v>58</v>
      </c>
      <c r="BG179" s="55"/>
      <c r="BH179" s="55"/>
      <c r="BI179" s="55"/>
      <c r="BJ179" s="55"/>
      <c r="BK179" s="55"/>
      <c r="BL179" s="55"/>
      <c r="BM179" s="55"/>
      <c r="BN179" s="55"/>
      <c r="BO179" s="55"/>
      <c r="BP179" s="55" t="s">
        <v>59</v>
      </c>
      <c r="BQ179" s="55"/>
      <c r="BR179" s="55"/>
      <c r="BS179" s="55"/>
      <c r="BT179" s="55"/>
      <c r="BU179" s="55"/>
      <c r="BV179" s="55"/>
      <c r="BW179" s="55"/>
      <c r="BX179" s="55"/>
      <c r="BY179" s="55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</row>
    <row r="180" spans="1:95" ht="13.5">
      <c r="A180" s="40" t="s">
        <v>14</v>
      </c>
      <c r="B180" s="40"/>
      <c r="C180" s="40"/>
      <c r="D180" s="40" t="s">
        <v>98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 t="s">
        <v>111</v>
      </c>
      <c r="AE180" s="40"/>
      <c r="AF180" s="40"/>
      <c r="AG180" s="40"/>
      <c r="AH180" s="40"/>
      <c r="AI180" s="40"/>
      <c r="AJ180" s="40"/>
      <c r="AK180" s="40"/>
      <c r="AL180" s="40"/>
      <c r="AM180" s="40" t="s">
        <v>110</v>
      </c>
      <c r="AN180" s="40"/>
      <c r="AO180" s="40"/>
      <c r="AP180" s="40"/>
      <c r="AQ180" s="40"/>
      <c r="AR180" s="40"/>
      <c r="AS180" s="40"/>
      <c r="AT180" s="40"/>
      <c r="AU180" s="40"/>
      <c r="AV180" s="40" t="s">
        <v>109</v>
      </c>
      <c r="AW180" s="40"/>
      <c r="AX180" s="40"/>
      <c r="AY180" s="40"/>
      <c r="AZ180" s="40"/>
      <c r="BA180" s="40"/>
      <c r="BB180" s="40"/>
      <c r="BC180" s="40"/>
      <c r="BD180" s="40"/>
      <c r="BE180" s="40"/>
      <c r="BF180" s="40" t="s">
        <v>108</v>
      </c>
      <c r="BG180" s="40"/>
      <c r="BH180" s="40"/>
      <c r="BI180" s="40"/>
      <c r="BJ180" s="40"/>
      <c r="BK180" s="40"/>
      <c r="BL180" s="40"/>
      <c r="BM180" s="40"/>
      <c r="BN180" s="40"/>
      <c r="BO180" s="40"/>
      <c r="BP180" s="40" t="s">
        <v>108</v>
      </c>
      <c r="BQ180" s="40"/>
      <c r="BR180" s="40"/>
      <c r="BS180" s="40"/>
      <c r="BT180" s="40"/>
      <c r="BU180" s="40"/>
      <c r="BV180" s="40"/>
      <c r="BW180" s="40"/>
      <c r="BX180" s="40"/>
      <c r="BY180" s="40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</row>
    <row r="181" spans="1:95" ht="13.5">
      <c r="A181" s="53">
        <v>1</v>
      </c>
      <c r="B181" s="53"/>
      <c r="C181" s="53"/>
      <c r="D181" s="53">
        <v>2</v>
      </c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>
        <v>3</v>
      </c>
      <c r="AE181" s="53"/>
      <c r="AF181" s="53"/>
      <c r="AG181" s="53"/>
      <c r="AH181" s="53"/>
      <c r="AI181" s="53"/>
      <c r="AJ181" s="53"/>
      <c r="AK181" s="53"/>
      <c r="AL181" s="53"/>
      <c r="AM181" s="53">
        <v>4</v>
      </c>
      <c r="AN181" s="53"/>
      <c r="AO181" s="53"/>
      <c r="AP181" s="53"/>
      <c r="AQ181" s="53"/>
      <c r="AR181" s="53"/>
      <c r="AS181" s="53"/>
      <c r="AT181" s="53"/>
      <c r="AU181" s="53"/>
      <c r="AV181" s="53">
        <v>5</v>
      </c>
      <c r="AW181" s="53"/>
      <c r="AX181" s="53"/>
      <c r="AY181" s="53"/>
      <c r="AZ181" s="53"/>
      <c r="BA181" s="53"/>
      <c r="BB181" s="53"/>
      <c r="BC181" s="53"/>
      <c r="BD181" s="53"/>
      <c r="BE181" s="53"/>
      <c r="BF181" s="47" t="s">
        <v>54</v>
      </c>
      <c r="BG181" s="47"/>
      <c r="BH181" s="47"/>
      <c r="BI181" s="47"/>
      <c r="BJ181" s="47"/>
      <c r="BK181" s="47"/>
      <c r="BL181" s="47"/>
      <c r="BM181" s="47"/>
      <c r="BN181" s="47"/>
      <c r="BO181" s="47"/>
      <c r="BP181" s="47" t="s">
        <v>76</v>
      </c>
      <c r="BQ181" s="47"/>
      <c r="BR181" s="47"/>
      <c r="BS181" s="47"/>
      <c r="BT181" s="47"/>
      <c r="BU181" s="47"/>
      <c r="BV181" s="47"/>
      <c r="BW181" s="47"/>
      <c r="BX181" s="47"/>
      <c r="BY181" s="47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</row>
    <row r="182" spans="1:95" ht="13.5">
      <c r="A182" s="40" t="s">
        <v>18</v>
      </c>
      <c r="B182" s="40"/>
      <c r="C182" s="40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9"/>
      <c r="AE182" s="50"/>
      <c r="AF182" s="50"/>
      <c r="AG182" s="50"/>
      <c r="AH182" s="50"/>
      <c r="AI182" s="50"/>
      <c r="AJ182" s="50"/>
      <c r="AK182" s="50"/>
      <c r="AL182" s="51"/>
      <c r="AM182" s="45"/>
      <c r="AN182" s="45"/>
      <c r="AO182" s="45"/>
      <c r="AP182" s="45"/>
      <c r="AQ182" s="45"/>
      <c r="AR182" s="45"/>
      <c r="AS182" s="45"/>
      <c r="AT182" s="45"/>
      <c r="AU182" s="45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44" t="s">
        <v>11</v>
      </c>
      <c r="BG182" s="44"/>
      <c r="BH182" s="44"/>
      <c r="BI182" s="44"/>
      <c r="BJ182" s="44"/>
      <c r="BK182" s="44"/>
      <c r="BL182" s="44"/>
      <c r="BM182" s="44"/>
      <c r="BN182" s="44"/>
      <c r="BO182" s="44"/>
      <c r="BP182" s="44" t="s">
        <v>11</v>
      </c>
      <c r="BQ182" s="44"/>
      <c r="BR182" s="44"/>
      <c r="BS182" s="44"/>
      <c r="BT182" s="44"/>
      <c r="BU182" s="44"/>
      <c r="BV182" s="44"/>
      <c r="BW182" s="44"/>
      <c r="BX182" s="44"/>
      <c r="BY182" s="44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</row>
    <row r="183" spans="1:95" ht="12.75" customHeight="1">
      <c r="A183" s="40"/>
      <c r="B183" s="40"/>
      <c r="C183" s="40"/>
      <c r="D183" s="41" t="s">
        <v>10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3"/>
      <c r="AD183" s="44" t="s">
        <v>11</v>
      </c>
      <c r="AE183" s="44"/>
      <c r="AF183" s="44"/>
      <c r="AG183" s="44"/>
      <c r="AH183" s="44"/>
      <c r="AI183" s="44"/>
      <c r="AJ183" s="44"/>
      <c r="AK183" s="44"/>
      <c r="AL183" s="44"/>
      <c r="AM183" s="45" t="s">
        <v>11</v>
      </c>
      <c r="AN183" s="45"/>
      <c r="AO183" s="45"/>
      <c r="AP183" s="45"/>
      <c r="AQ183" s="45"/>
      <c r="AR183" s="45"/>
      <c r="AS183" s="45"/>
      <c r="AT183" s="45"/>
      <c r="AU183" s="45"/>
      <c r="AV183" s="44">
        <v>0</v>
      </c>
      <c r="AW183" s="44"/>
      <c r="AX183" s="44"/>
      <c r="AY183" s="44"/>
      <c r="AZ183" s="44"/>
      <c r="BA183" s="44"/>
      <c r="BB183" s="44"/>
      <c r="BC183" s="44"/>
      <c r="BD183" s="44"/>
      <c r="BE183" s="44"/>
      <c r="BF183" s="80">
        <v>0</v>
      </c>
      <c r="BG183" s="80"/>
      <c r="BH183" s="80"/>
      <c r="BI183" s="80"/>
      <c r="BJ183" s="80"/>
      <c r="BK183" s="80"/>
      <c r="BL183" s="80"/>
      <c r="BM183" s="80"/>
      <c r="BN183" s="80"/>
      <c r="BO183" s="80"/>
      <c r="BP183" s="80">
        <v>0</v>
      </c>
      <c r="BQ183" s="80"/>
      <c r="BR183" s="80"/>
      <c r="BS183" s="80"/>
      <c r="BT183" s="80"/>
      <c r="BU183" s="80"/>
      <c r="BV183" s="80"/>
      <c r="BW183" s="80"/>
      <c r="BX183" s="80"/>
      <c r="BY183" s="80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</row>
    <row r="184" spans="1:95" ht="13.5" hidden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</row>
    <row r="185" spans="1:95" ht="13.5">
      <c r="A185" s="74" t="s">
        <v>107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</row>
    <row r="186" spans="1:95" ht="13.5" hidden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</row>
    <row r="187" spans="1:95" ht="13.5">
      <c r="A187" s="54" t="s">
        <v>69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5" t="s">
        <v>58</v>
      </c>
      <c r="BG187" s="55"/>
      <c r="BH187" s="55"/>
      <c r="BI187" s="55"/>
      <c r="BJ187" s="55"/>
      <c r="BK187" s="55"/>
      <c r="BL187" s="55"/>
      <c r="BM187" s="55"/>
      <c r="BN187" s="55"/>
      <c r="BO187" s="55"/>
      <c r="BP187" s="55" t="s">
        <v>59</v>
      </c>
      <c r="BQ187" s="55"/>
      <c r="BR187" s="55"/>
      <c r="BS187" s="55"/>
      <c r="BT187" s="55"/>
      <c r="BU187" s="55"/>
      <c r="BV187" s="55"/>
      <c r="BW187" s="55"/>
      <c r="BX187" s="55"/>
      <c r="BY187" s="55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</row>
    <row r="188" spans="1:95" ht="13.5">
      <c r="A188" s="40" t="s">
        <v>14</v>
      </c>
      <c r="B188" s="40"/>
      <c r="C188" s="40"/>
      <c r="D188" s="40" t="s">
        <v>98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 t="s">
        <v>106</v>
      </c>
      <c r="AN188" s="40"/>
      <c r="AO188" s="40"/>
      <c r="AP188" s="40"/>
      <c r="AQ188" s="40"/>
      <c r="AR188" s="40"/>
      <c r="AS188" s="40"/>
      <c r="AT188" s="40"/>
      <c r="AU188" s="40"/>
      <c r="AV188" s="40" t="s">
        <v>105</v>
      </c>
      <c r="AW188" s="40"/>
      <c r="AX188" s="40"/>
      <c r="AY188" s="40"/>
      <c r="AZ188" s="40"/>
      <c r="BA188" s="40"/>
      <c r="BB188" s="40"/>
      <c r="BC188" s="40"/>
      <c r="BD188" s="40"/>
      <c r="BE188" s="40"/>
      <c r="BF188" s="40" t="s">
        <v>104</v>
      </c>
      <c r="BG188" s="40"/>
      <c r="BH188" s="40"/>
      <c r="BI188" s="40"/>
      <c r="BJ188" s="40"/>
      <c r="BK188" s="40"/>
      <c r="BL188" s="40"/>
      <c r="BM188" s="40"/>
      <c r="BN188" s="40"/>
      <c r="BO188" s="40"/>
      <c r="BP188" s="40" t="s">
        <v>104</v>
      </c>
      <c r="BQ188" s="40"/>
      <c r="BR188" s="40"/>
      <c r="BS188" s="40"/>
      <c r="BT188" s="40"/>
      <c r="BU188" s="40"/>
      <c r="BV188" s="40"/>
      <c r="BW188" s="40"/>
      <c r="BX188" s="40"/>
      <c r="BY188" s="40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</row>
    <row r="189" spans="1:95" ht="13.5">
      <c r="A189" s="53">
        <v>1</v>
      </c>
      <c r="B189" s="53"/>
      <c r="C189" s="53"/>
      <c r="D189" s="53">
        <v>2</v>
      </c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>
        <v>3</v>
      </c>
      <c r="AN189" s="53"/>
      <c r="AO189" s="53"/>
      <c r="AP189" s="53"/>
      <c r="AQ189" s="53"/>
      <c r="AR189" s="53"/>
      <c r="AS189" s="53"/>
      <c r="AT189" s="53"/>
      <c r="AU189" s="53"/>
      <c r="AV189" s="53">
        <v>4</v>
      </c>
      <c r="AW189" s="53"/>
      <c r="AX189" s="53"/>
      <c r="AY189" s="53"/>
      <c r="AZ189" s="53"/>
      <c r="BA189" s="53"/>
      <c r="BB189" s="53"/>
      <c r="BC189" s="53"/>
      <c r="BD189" s="53"/>
      <c r="BE189" s="53"/>
      <c r="BF189" s="47" t="s">
        <v>45</v>
      </c>
      <c r="BG189" s="47"/>
      <c r="BH189" s="47"/>
      <c r="BI189" s="47"/>
      <c r="BJ189" s="47"/>
      <c r="BK189" s="47"/>
      <c r="BL189" s="47"/>
      <c r="BM189" s="47"/>
      <c r="BN189" s="47"/>
      <c r="BO189" s="47"/>
      <c r="BP189" s="47" t="s">
        <v>54</v>
      </c>
      <c r="BQ189" s="47"/>
      <c r="BR189" s="47"/>
      <c r="BS189" s="47"/>
      <c r="BT189" s="47"/>
      <c r="BU189" s="47"/>
      <c r="BV189" s="47"/>
      <c r="BW189" s="47"/>
      <c r="BX189" s="47"/>
      <c r="BY189" s="47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</row>
    <row r="190" spans="1:95" ht="13.5">
      <c r="A190" s="40" t="s">
        <v>18</v>
      </c>
      <c r="B190" s="40"/>
      <c r="C190" s="40"/>
      <c r="D190" s="48" t="s">
        <v>103</v>
      </c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5"/>
      <c r="AN190" s="45"/>
      <c r="AO190" s="45"/>
      <c r="AP190" s="45"/>
      <c r="AQ190" s="45"/>
      <c r="AR190" s="45"/>
      <c r="AS190" s="45"/>
      <c r="AT190" s="45"/>
      <c r="AU190" s="45"/>
      <c r="AV190" s="84">
        <v>261300</v>
      </c>
      <c r="AW190" s="84"/>
      <c r="AX190" s="84"/>
      <c r="AY190" s="84"/>
      <c r="AZ190" s="84"/>
      <c r="BA190" s="84"/>
      <c r="BB190" s="84"/>
      <c r="BC190" s="84"/>
      <c r="BD190" s="84"/>
      <c r="BE190" s="84"/>
      <c r="BF190" s="44" t="s">
        <v>11</v>
      </c>
      <c r="BG190" s="44"/>
      <c r="BH190" s="44"/>
      <c r="BI190" s="44"/>
      <c r="BJ190" s="44"/>
      <c r="BK190" s="44"/>
      <c r="BL190" s="44"/>
      <c r="BM190" s="44"/>
      <c r="BN190" s="44"/>
      <c r="BO190" s="44"/>
      <c r="BP190" s="44" t="s">
        <v>11</v>
      </c>
      <c r="BQ190" s="44"/>
      <c r="BR190" s="44"/>
      <c r="BS190" s="44"/>
      <c r="BT190" s="44"/>
      <c r="BU190" s="44"/>
      <c r="BV190" s="44"/>
      <c r="BW190" s="44"/>
      <c r="BX190" s="44"/>
      <c r="BY190" s="44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</row>
    <row r="191" spans="1:95" ht="13.5">
      <c r="A191" s="40" t="s">
        <v>22</v>
      </c>
      <c r="B191" s="40"/>
      <c r="C191" s="40"/>
      <c r="D191" s="48" t="s">
        <v>102</v>
      </c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5"/>
      <c r="AN191" s="45"/>
      <c r="AO191" s="45"/>
      <c r="AP191" s="45"/>
      <c r="AQ191" s="45"/>
      <c r="AR191" s="45"/>
      <c r="AS191" s="45"/>
      <c r="AT191" s="45"/>
      <c r="AU191" s="45"/>
      <c r="AV191" s="84">
        <v>7223.5</v>
      </c>
      <c r="AW191" s="84"/>
      <c r="AX191" s="84"/>
      <c r="AY191" s="84"/>
      <c r="AZ191" s="84"/>
      <c r="BA191" s="84"/>
      <c r="BB191" s="84"/>
      <c r="BC191" s="84"/>
      <c r="BD191" s="84"/>
      <c r="BE191" s="84"/>
      <c r="BF191" s="44" t="s">
        <v>11</v>
      </c>
      <c r="BG191" s="44"/>
      <c r="BH191" s="44"/>
      <c r="BI191" s="44"/>
      <c r="BJ191" s="44"/>
      <c r="BK191" s="44"/>
      <c r="BL191" s="44"/>
      <c r="BM191" s="44"/>
      <c r="BN191" s="44"/>
      <c r="BO191" s="44"/>
      <c r="BP191" s="44" t="s">
        <v>11</v>
      </c>
      <c r="BQ191" s="44"/>
      <c r="BR191" s="44"/>
      <c r="BS191" s="44"/>
      <c r="BT191" s="44"/>
      <c r="BU191" s="44"/>
      <c r="BV191" s="44"/>
      <c r="BW191" s="44"/>
      <c r="BX191" s="44"/>
      <c r="BY191" s="44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</row>
    <row r="192" spans="1:95" ht="13.5">
      <c r="A192" s="40" t="s">
        <v>28</v>
      </c>
      <c r="B192" s="40"/>
      <c r="C192" s="40"/>
      <c r="D192" s="48" t="s">
        <v>100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5"/>
      <c r="AN192" s="45"/>
      <c r="AO192" s="45"/>
      <c r="AP192" s="45"/>
      <c r="AQ192" s="45"/>
      <c r="AR192" s="45"/>
      <c r="AS192" s="45"/>
      <c r="AT192" s="45"/>
      <c r="AU192" s="45"/>
      <c r="AV192" s="84">
        <v>2400</v>
      </c>
      <c r="AW192" s="84"/>
      <c r="AX192" s="84"/>
      <c r="AY192" s="84"/>
      <c r="AZ192" s="84"/>
      <c r="BA192" s="84"/>
      <c r="BB192" s="84"/>
      <c r="BC192" s="84"/>
      <c r="BD192" s="84"/>
      <c r="BE192" s="84"/>
      <c r="BF192" s="44" t="s">
        <v>11</v>
      </c>
      <c r="BG192" s="44"/>
      <c r="BH192" s="44"/>
      <c r="BI192" s="44"/>
      <c r="BJ192" s="44"/>
      <c r="BK192" s="44"/>
      <c r="BL192" s="44"/>
      <c r="BM192" s="44"/>
      <c r="BN192" s="44"/>
      <c r="BO192" s="44"/>
      <c r="BP192" s="44" t="s">
        <v>11</v>
      </c>
      <c r="BQ192" s="44"/>
      <c r="BR192" s="44"/>
      <c r="BS192" s="44"/>
      <c r="BT192" s="44"/>
      <c r="BU192" s="44"/>
      <c r="BV192" s="44"/>
      <c r="BW192" s="44"/>
      <c r="BX192" s="44"/>
      <c r="BY192" s="44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</row>
    <row r="193" spans="1:95" ht="13.5">
      <c r="A193" s="40"/>
      <c r="B193" s="40"/>
      <c r="C193" s="40"/>
      <c r="D193" s="41" t="s">
        <v>10</v>
      </c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3"/>
      <c r="AM193" s="45" t="s">
        <v>11</v>
      </c>
      <c r="AN193" s="45"/>
      <c r="AO193" s="45"/>
      <c r="AP193" s="45"/>
      <c r="AQ193" s="45"/>
      <c r="AR193" s="45"/>
      <c r="AS193" s="45"/>
      <c r="AT193" s="45"/>
      <c r="AU193" s="45"/>
      <c r="AV193" s="85">
        <f>SUM(AV190:AV192)</f>
        <v>270923.5</v>
      </c>
      <c r="AW193" s="85"/>
      <c r="AX193" s="85"/>
      <c r="AY193" s="85"/>
      <c r="AZ193" s="85"/>
      <c r="BA193" s="85"/>
      <c r="BB193" s="85"/>
      <c r="BC193" s="85"/>
      <c r="BD193" s="85"/>
      <c r="BE193" s="85"/>
      <c r="BF193" s="38">
        <v>275000</v>
      </c>
      <c r="BG193" s="38"/>
      <c r="BH193" s="38"/>
      <c r="BI193" s="38"/>
      <c r="BJ193" s="38"/>
      <c r="BK193" s="38"/>
      <c r="BL193" s="38"/>
      <c r="BM193" s="38"/>
      <c r="BN193" s="38"/>
      <c r="BO193" s="38"/>
      <c r="BP193" s="38">
        <v>275000</v>
      </c>
      <c r="BQ193" s="38"/>
      <c r="BR193" s="38"/>
      <c r="BS193" s="38"/>
      <c r="BT193" s="38"/>
      <c r="BU193" s="38"/>
      <c r="BV193" s="38"/>
      <c r="BW193" s="38"/>
      <c r="BX193" s="38"/>
      <c r="BY193" s="38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</row>
    <row r="194" spans="1:95" ht="13.5" hidden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</row>
    <row r="195" spans="1:95" ht="13.5">
      <c r="A195" s="74" t="s">
        <v>99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87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</row>
    <row r="196" spans="1:95" ht="13.5" hidden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</row>
    <row r="197" spans="1:95" ht="13.5">
      <c r="A197" s="54" t="s">
        <v>69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5" t="s">
        <v>58</v>
      </c>
      <c r="BG197" s="55"/>
      <c r="BH197" s="55"/>
      <c r="BI197" s="55"/>
      <c r="BJ197" s="55"/>
      <c r="BK197" s="55"/>
      <c r="BL197" s="55"/>
      <c r="BM197" s="55"/>
      <c r="BN197" s="55"/>
      <c r="BO197" s="55"/>
      <c r="BP197" s="55" t="s">
        <v>59</v>
      </c>
      <c r="BQ197" s="55"/>
      <c r="BR197" s="55"/>
      <c r="BS197" s="55"/>
      <c r="BT197" s="55"/>
      <c r="BU197" s="55"/>
      <c r="BV197" s="55"/>
      <c r="BW197" s="55"/>
      <c r="BX197" s="55"/>
      <c r="BY197" s="55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</row>
    <row r="198" spans="1:95" ht="13.5">
      <c r="A198" s="40" t="s">
        <v>14</v>
      </c>
      <c r="B198" s="40"/>
      <c r="C198" s="40"/>
      <c r="D198" s="40" t="s">
        <v>98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 t="s">
        <v>97</v>
      </c>
      <c r="AE198" s="40"/>
      <c r="AF198" s="40"/>
      <c r="AG198" s="40"/>
      <c r="AH198" s="40"/>
      <c r="AI198" s="40"/>
      <c r="AJ198" s="40"/>
      <c r="AK198" s="40"/>
      <c r="AL198" s="40"/>
      <c r="AM198" s="40" t="s">
        <v>96</v>
      </c>
      <c r="AN198" s="40"/>
      <c r="AO198" s="40"/>
      <c r="AP198" s="40"/>
      <c r="AQ198" s="40"/>
      <c r="AR198" s="40"/>
      <c r="AS198" s="40"/>
      <c r="AT198" s="40"/>
      <c r="AU198" s="40"/>
      <c r="AV198" s="40" t="s">
        <v>95</v>
      </c>
      <c r="AW198" s="40"/>
      <c r="AX198" s="40"/>
      <c r="AY198" s="40"/>
      <c r="AZ198" s="40"/>
      <c r="BA198" s="40"/>
      <c r="BB198" s="40"/>
      <c r="BC198" s="40"/>
      <c r="BD198" s="40"/>
      <c r="BE198" s="40"/>
      <c r="BF198" s="40" t="s">
        <v>94</v>
      </c>
      <c r="BG198" s="40"/>
      <c r="BH198" s="40"/>
      <c r="BI198" s="40"/>
      <c r="BJ198" s="40"/>
      <c r="BK198" s="40"/>
      <c r="BL198" s="40"/>
      <c r="BM198" s="40"/>
      <c r="BN198" s="40"/>
      <c r="BO198" s="40"/>
      <c r="BP198" s="40" t="s">
        <v>94</v>
      </c>
      <c r="BQ198" s="40"/>
      <c r="BR198" s="40"/>
      <c r="BS198" s="40"/>
      <c r="BT198" s="40"/>
      <c r="BU198" s="40"/>
      <c r="BV198" s="40"/>
      <c r="BW198" s="40"/>
      <c r="BX198" s="40"/>
      <c r="BY198" s="40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</row>
    <row r="199" spans="1:95" ht="13.5">
      <c r="A199" s="53"/>
      <c r="B199" s="53"/>
      <c r="C199" s="53"/>
      <c r="D199" s="53">
        <v>1</v>
      </c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>
        <v>2</v>
      </c>
      <c r="AE199" s="53"/>
      <c r="AF199" s="53"/>
      <c r="AG199" s="53"/>
      <c r="AH199" s="53"/>
      <c r="AI199" s="53"/>
      <c r="AJ199" s="53"/>
      <c r="AK199" s="53"/>
      <c r="AL199" s="53"/>
      <c r="AM199" s="53">
        <v>3</v>
      </c>
      <c r="AN199" s="53"/>
      <c r="AO199" s="53"/>
      <c r="AP199" s="53"/>
      <c r="AQ199" s="53"/>
      <c r="AR199" s="53"/>
      <c r="AS199" s="53"/>
      <c r="AT199" s="53"/>
      <c r="AU199" s="53"/>
      <c r="AV199" s="53">
        <v>4</v>
      </c>
      <c r="AW199" s="53"/>
      <c r="AX199" s="53"/>
      <c r="AY199" s="53"/>
      <c r="AZ199" s="53"/>
      <c r="BA199" s="53"/>
      <c r="BB199" s="53"/>
      <c r="BC199" s="53"/>
      <c r="BD199" s="53"/>
      <c r="BE199" s="53"/>
      <c r="BF199" s="47" t="s">
        <v>45</v>
      </c>
      <c r="BG199" s="47"/>
      <c r="BH199" s="47"/>
      <c r="BI199" s="47"/>
      <c r="BJ199" s="47"/>
      <c r="BK199" s="47"/>
      <c r="BL199" s="47"/>
      <c r="BM199" s="47"/>
      <c r="BN199" s="47"/>
      <c r="BO199" s="47"/>
      <c r="BP199" s="47" t="s">
        <v>54</v>
      </c>
      <c r="BQ199" s="47"/>
      <c r="BR199" s="47"/>
      <c r="BS199" s="47"/>
      <c r="BT199" s="47"/>
      <c r="BU199" s="47"/>
      <c r="BV199" s="47"/>
      <c r="BW199" s="47"/>
      <c r="BX199" s="47"/>
      <c r="BY199" s="47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</row>
    <row r="200" spans="1:95" ht="13.5">
      <c r="A200" s="40"/>
      <c r="B200" s="40"/>
      <c r="C200" s="40"/>
      <c r="D200" s="40" t="s">
        <v>93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5"/>
      <c r="AE200" s="45"/>
      <c r="AF200" s="45"/>
      <c r="AG200" s="45"/>
      <c r="AH200" s="45"/>
      <c r="AI200" s="45"/>
      <c r="AJ200" s="45"/>
      <c r="AK200" s="45"/>
      <c r="AL200" s="45"/>
      <c r="AM200" s="44"/>
      <c r="AN200" s="44"/>
      <c r="AO200" s="44"/>
      <c r="AP200" s="44"/>
      <c r="AQ200" s="44"/>
      <c r="AR200" s="44"/>
      <c r="AS200" s="44"/>
      <c r="AT200" s="44"/>
      <c r="AU200" s="44"/>
      <c r="AV200" s="52">
        <v>240000</v>
      </c>
      <c r="AW200" s="52"/>
      <c r="AX200" s="52"/>
      <c r="AY200" s="52"/>
      <c r="AZ200" s="52"/>
      <c r="BA200" s="52"/>
      <c r="BB200" s="52"/>
      <c r="BC200" s="52"/>
      <c r="BD200" s="52"/>
      <c r="BE200" s="52"/>
      <c r="BF200" s="65" t="s">
        <v>11</v>
      </c>
      <c r="BG200" s="66"/>
      <c r="BH200" s="66"/>
      <c r="BI200" s="66"/>
      <c r="BJ200" s="66"/>
      <c r="BK200" s="66"/>
      <c r="BL200" s="66"/>
      <c r="BM200" s="66"/>
      <c r="BN200" s="66"/>
      <c r="BO200" s="67"/>
      <c r="BP200" s="65" t="s">
        <v>11</v>
      </c>
      <c r="BQ200" s="66"/>
      <c r="BR200" s="66"/>
      <c r="BS200" s="66"/>
      <c r="BT200" s="66"/>
      <c r="BU200" s="66"/>
      <c r="BV200" s="66"/>
      <c r="BW200" s="66"/>
      <c r="BX200" s="66"/>
      <c r="BY200" s="67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</row>
    <row r="201" spans="1:95" ht="13.5">
      <c r="A201" s="40"/>
      <c r="B201" s="40"/>
      <c r="C201" s="40"/>
      <c r="D201" s="40" t="s">
        <v>92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5"/>
      <c r="AE201" s="45"/>
      <c r="AF201" s="45"/>
      <c r="AG201" s="45"/>
      <c r="AH201" s="45"/>
      <c r="AI201" s="45"/>
      <c r="AJ201" s="45"/>
      <c r="AK201" s="45"/>
      <c r="AL201" s="45"/>
      <c r="AM201" s="44"/>
      <c r="AN201" s="44"/>
      <c r="AO201" s="44"/>
      <c r="AP201" s="44"/>
      <c r="AQ201" s="44"/>
      <c r="AR201" s="44"/>
      <c r="AS201" s="44"/>
      <c r="AT201" s="44"/>
      <c r="AU201" s="44"/>
      <c r="AV201" s="52">
        <v>50630.85</v>
      </c>
      <c r="AW201" s="52"/>
      <c r="AX201" s="52"/>
      <c r="AY201" s="52"/>
      <c r="AZ201" s="52"/>
      <c r="BA201" s="52"/>
      <c r="BB201" s="52"/>
      <c r="BC201" s="52"/>
      <c r="BD201" s="52"/>
      <c r="BE201" s="52"/>
      <c r="BF201" s="65" t="s">
        <v>11</v>
      </c>
      <c r="BG201" s="66"/>
      <c r="BH201" s="66"/>
      <c r="BI201" s="66"/>
      <c r="BJ201" s="66"/>
      <c r="BK201" s="66"/>
      <c r="BL201" s="66"/>
      <c r="BM201" s="66"/>
      <c r="BN201" s="66"/>
      <c r="BO201" s="67"/>
      <c r="BP201" s="65" t="s">
        <v>11</v>
      </c>
      <c r="BQ201" s="66"/>
      <c r="BR201" s="66"/>
      <c r="BS201" s="66"/>
      <c r="BT201" s="66"/>
      <c r="BU201" s="66"/>
      <c r="BV201" s="66"/>
      <c r="BW201" s="66"/>
      <c r="BX201" s="66"/>
      <c r="BY201" s="67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</row>
    <row r="202" spans="1:95" ht="13.5">
      <c r="A202" s="40"/>
      <c r="B202" s="40"/>
      <c r="C202" s="40"/>
      <c r="D202" s="91" t="s">
        <v>91</v>
      </c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2"/>
      <c r="AE202" s="92"/>
      <c r="AF202" s="92"/>
      <c r="AG202" s="92"/>
      <c r="AH202" s="92"/>
      <c r="AI202" s="92"/>
      <c r="AJ202" s="92"/>
      <c r="AK202" s="92"/>
      <c r="AL202" s="92"/>
      <c r="AM202" s="93"/>
      <c r="AN202" s="93"/>
      <c r="AO202" s="93"/>
      <c r="AP202" s="93"/>
      <c r="AQ202" s="93"/>
      <c r="AR202" s="93"/>
      <c r="AS202" s="93"/>
      <c r="AT202" s="93"/>
      <c r="AU202" s="93"/>
      <c r="AV202" s="94">
        <v>50000</v>
      </c>
      <c r="AW202" s="94"/>
      <c r="AX202" s="94"/>
      <c r="AY202" s="94"/>
      <c r="AZ202" s="94"/>
      <c r="BA202" s="94"/>
      <c r="BB202" s="94"/>
      <c r="BC202" s="94"/>
      <c r="BD202" s="94"/>
      <c r="BE202" s="94"/>
      <c r="BF202" s="65" t="s">
        <v>11</v>
      </c>
      <c r="BG202" s="66"/>
      <c r="BH202" s="66"/>
      <c r="BI202" s="66"/>
      <c r="BJ202" s="66"/>
      <c r="BK202" s="66"/>
      <c r="BL202" s="66"/>
      <c r="BM202" s="66"/>
      <c r="BN202" s="66"/>
      <c r="BO202" s="67"/>
      <c r="BP202" s="65" t="s">
        <v>11</v>
      </c>
      <c r="BQ202" s="66"/>
      <c r="BR202" s="66"/>
      <c r="BS202" s="66"/>
      <c r="BT202" s="66"/>
      <c r="BU202" s="66"/>
      <c r="BV202" s="66"/>
      <c r="BW202" s="66"/>
      <c r="BX202" s="66"/>
      <c r="BY202" s="67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</row>
    <row r="203" spans="1:95" ht="13.5">
      <c r="A203" s="40"/>
      <c r="B203" s="40"/>
      <c r="C203" s="40"/>
      <c r="D203" s="59" t="s">
        <v>10</v>
      </c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1"/>
      <c r="AD203" s="45"/>
      <c r="AE203" s="45"/>
      <c r="AF203" s="45"/>
      <c r="AG203" s="45"/>
      <c r="AH203" s="45"/>
      <c r="AI203" s="45"/>
      <c r="AJ203" s="45"/>
      <c r="AK203" s="45"/>
      <c r="AL203" s="45"/>
      <c r="AM203" s="44" t="s">
        <v>11</v>
      </c>
      <c r="AN203" s="44"/>
      <c r="AO203" s="44"/>
      <c r="AP203" s="44"/>
      <c r="AQ203" s="44"/>
      <c r="AR203" s="44"/>
      <c r="AS203" s="44"/>
      <c r="AT203" s="44"/>
      <c r="AU203" s="44"/>
      <c r="AV203" s="85">
        <f>SUM(AV200:AV202)</f>
        <v>340630.85</v>
      </c>
      <c r="AW203" s="85"/>
      <c r="AX203" s="85"/>
      <c r="AY203" s="85"/>
      <c r="AZ203" s="85"/>
      <c r="BA203" s="85"/>
      <c r="BB203" s="85"/>
      <c r="BC203" s="85"/>
      <c r="BD203" s="85"/>
      <c r="BE203" s="85"/>
      <c r="BF203" s="88">
        <v>450000</v>
      </c>
      <c r="BG203" s="89"/>
      <c r="BH203" s="89"/>
      <c r="BI203" s="89"/>
      <c r="BJ203" s="89"/>
      <c r="BK203" s="89"/>
      <c r="BL203" s="89"/>
      <c r="BM203" s="89"/>
      <c r="BN203" s="89"/>
      <c r="BO203" s="90"/>
      <c r="BP203" s="88">
        <v>450000</v>
      </c>
      <c r="BQ203" s="89"/>
      <c r="BR203" s="89"/>
      <c r="BS203" s="89"/>
      <c r="BT203" s="89"/>
      <c r="BU203" s="89"/>
      <c r="BV203" s="89"/>
      <c r="BW203" s="89"/>
      <c r="BX203" s="89"/>
      <c r="BY203" s="90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</row>
    <row r="204" spans="1:95" ht="1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</row>
    <row r="205" spans="1:95" ht="13.5">
      <c r="A205" s="74" t="s">
        <v>90</v>
      </c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</row>
    <row r="206" spans="1:95" ht="0" customHeight="1" hidden="1">
      <c r="A206" s="25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</row>
    <row r="207" spans="1:95" ht="13.5">
      <c r="A207" s="54" t="s">
        <v>69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98" t="s">
        <v>58</v>
      </c>
      <c r="BG207" s="99"/>
      <c r="BH207" s="99"/>
      <c r="BI207" s="99"/>
      <c r="BJ207" s="99"/>
      <c r="BK207" s="99"/>
      <c r="BL207" s="99"/>
      <c r="BM207" s="99"/>
      <c r="BN207" s="99"/>
      <c r="BO207" s="100"/>
      <c r="BP207" s="98" t="s">
        <v>59</v>
      </c>
      <c r="BQ207" s="99"/>
      <c r="BR207" s="99"/>
      <c r="BS207" s="99"/>
      <c r="BT207" s="99"/>
      <c r="BU207" s="99"/>
      <c r="BV207" s="99"/>
      <c r="BW207" s="99"/>
      <c r="BX207" s="99"/>
      <c r="BY207" s="100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</row>
    <row r="208" spans="1:95" ht="13.5">
      <c r="A208" s="62" t="s">
        <v>14</v>
      </c>
      <c r="B208" s="63"/>
      <c r="C208" s="64"/>
      <c r="D208" s="62" t="s">
        <v>89</v>
      </c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4"/>
      <c r="AE208" s="62" t="s">
        <v>88</v>
      </c>
      <c r="AF208" s="63"/>
      <c r="AG208" s="63"/>
      <c r="AH208" s="63"/>
      <c r="AI208" s="63"/>
      <c r="AJ208" s="63"/>
      <c r="AK208" s="63"/>
      <c r="AL208" s="63"/>
      <c r="AM208" s="63"/>
      <c r="AN208" s="64"/>
      <c r="AO208" s="62" t="s">
        <v>87</v>
      </c>
      <c r="AP208" s="63"/>
      <c r="AQ208" s="63"/>
      <c r="AR208" s="63"/>
      <c r="AS208" s="63"/>
      <c r="AT208" s="63"/>
      <c r="AU208" s="63"/>
      <c r="AV208" s="63"/>
      <c r="AW208" s="64"/>
      <c r="AX208" s="62" t="s">
        <v>86</v>
      </c>
      <c r="AY208" s="63"/>
      <c r="AZ208" s="63"/>
      <c r="BA208" s="63"/>
      <c r="BB208" s="63"/>
      <c r="BC208" s="63"/>
      <c r="BD208" s="63"/>
      <c r="BE208" s="64"/>
      <c r="BF208" s="62" t="s">
        <v>85</v>
      </c>
      <c r="BG208" s="63"/>
      <c r="BH208" s="63"/>
      <c r="BI208" s="63"/>
      <c r="BJ208" s="63"/>
      <c r="BK208" s="63"/>
      <c r="BL208" s="63"/>
      <c r="BM208" s="63"/>
      <c r="BN208" s="63"/>
      <c r="BO208" s="64"/>
      <c r="BP208" s="62" t="s">
        <v>85</v>
      </c>
      <c r="BQ208" s="63"/>
      <c r="BR208" s="63"/>
      <c r="BS208" s="63"/>
      <c r="BT208" s="63"/>
      <c r="BU208" s="63"/>
      <c r="BV208" s="63"/>
      <c r="BW208" s="63"/>
      <c r="BX208" s="63"/>
      <c r="BY208" s="64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</row>
    <row r="209" spans="1:95" ht="13.5">
      <c r="A209" s="62">
        <v>1</v>
      </c>
      <c r="B209" s="63"/>
      <c r="C209" s="64"/>
      <c r="D209" s="62">
        <v>2</v>
      </c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4"/>
      <c r="AE209" s="62">
        <v>3</v>
      </c>
      <c r="AF209" s="63"/>
      <c r="AG209" s="63"/>
      <c r="AH209" s="63"/>
      <c r="AI209" s="63"/>
      <c r="AJ209" s="63"/>
      <c r="AK209" s="63"/>
      <c r="AL209" s="63"/>
      <c r="AM209" s="63"/>
      <c r="AN209" s="64"/>
      <c r="AO209" s="62">
        <v>4</v>
      </c>
      <c r="AP209" s="63"/>
      <c r="AQ209" s="63"/>
      <c r="AR209" s="63"/>
      <c r="AS209" s="63"/>
      <c r="AT209" s="63"/>
      <c r="AU209" s="63"/>
      <c r="AV209" s="63"/>
      <c r="AW209" s="64"/>
      <c r="AX209" s="62">
        <v>5</v>
      </c>
      <c r="AY209" s="63"/>
      <c r="AZ209" s="63"/>
      <c r="BA209" s="63"/>
      <c r="BB209" s="63"/>
      <c r="BC209" s="63"/>
      <c r="BD209" s="63"/>
      <c r="BE209" s="64"/>
      <c r="BF209" s="95" t="s">
        <v>54</v>
      </c>
      <c r="BG209" s="96"/>
      <c r="BH209" s="96"/>
      <c r="BI209" s="96"/>
      <c r="BJ209" s="96"/>
      <c r="BK209" s="96"/>
      <c r="BL209" s="96"/>
      <c r="BM209" s="96"/>
      <c r="BN209" s="96"/>
      <c r="BO209" s="97"/>
      <c r="BP209" s="95" t="s">
        <v>76</v>
      </c>
      <c r="BQ209" s="96"/>
      <c r="BR209" s="96"/>
      <c r="BS209" s="96"/>
      <c r="BT209" s="96"/>
      <c r="BU209" s="96"/>
      <c r="BV209" s="96"/>
      <c r="BW209" s="96"/>
      <c r="BX209" s="96"/>
      <c r="BY209" s="97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</row>
    <row r="210" spans="1:95" ht="13.5">
      <c r="A210" s="62" t="s">
        <v>18</v>
      </c>
      <c r="B210" s="63"/>
      <c r="C210" s="64"/>
      <c r="D210" s="76" t="s">
        <v>147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8"/>
      <c r="AE210" s="65"/>
      <c r="AF210" s="66"/>
      <c r="AG210" s="66"/>
      <c r="AH210" s="66"/>
      <c r="AI210" s="66"/>
      <c r="AJ210" s="66"/>
      <c r="AK210" s="66"/>
      <c r="AL210" s="66"/>
      <c r="AM210" s="66"/>
      <c r="AN210" s="67"/>
      <c r="AO210" s="68"/>
      <c r="AP210" s="69"/>
      <c r="AQ210" s="69"/>
      <c r="AR210" s="69"/>
      <c r="AS210" s="69"/>
      <c r="AT210" s="69"/>
      <c r="AU210" s="69"/>
      <c r="AV210" s="69"/>
      <c r="AW210" s="70"/>
      <c r="AX210" s="101">
        <v>264810.65</v>
      </c>
      <c r="AY210" s="102"/>
      <c r="AZ210" s="102"/>
      <c r="BA210" s="102"/>
      <c r="BB210" s="102"/>
      <c r="BC210" s="102"/>
      <c r="BD210" s="102"/>
      <c r="BE210" s="103"/>
      <c r="BF210" s="101" t="s">
        <v>11</v>
      </c>
      <c r="BG210" s="102"/>
      <c r="BH210" s="102"/>
      <c r="BI210" s="102"/>
      <c r="BJ210" s="102"/>
      <c r="BK210" s="102"/>
      <c r="BL210" s="102"/>
      <c r="BM210" s="102"/>
      <c r="BN210" s="102"/>
      <c r="BO210" s="103"/>
      <c r="BP210" s="101" t="s">
        <v>11</v>
      </c>
      <c r="BQ210" s="102"/>
      <c r="BR210" s="102"/>
      <c r="BS210" s="102"/>
      <c r="BT210" s="102"/>
      <c r="BU210" s="102"/>
      <c r="BV210" s="102"/>
      <c r="BW210" s="102"/>
      <c r="BX210" s="102"/>
      <c r="BY210" s="103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</row>
    <row r="211" spans="1:95" ht="13.5">
      <c r="A211" s="62"/>
      <c r="B211" s="63"/>
      <c r="C211" s="64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4"/>
      <c r="AE211" s="65"/>
      <c r="AF211" s="66"/>
      <c r="AG211" s="66"/>
      <c r="AH211" s="66"/>
      <c r="AI211" s="66"/>
      <c r="AJ211" s="66"/>
      <c r="AK211" s="66"/>
      <c r="AL211" s="66"/>
      <c r="AM211" s="66"/>
      <c r="AN211" s="67"/>
      <c r="AO211" s="68"/>
      <c r="AP211" s="69"/>
      <c r="AQ211" s="69"/>
      <c r="AR211" s="69"/>
      <c r="AS211" s="69"/>
      <c r="AT211" s="69"/>
      <c r="AU211" s="69"/>
      <c r="AV211" s="69"/>
      <c r="AW211" s="70"/>
      <c r="AX211" s="101">
        <f>AE211*AO211</f>
        <v>0</v>
      </c>
      <c r="AY211" s="102"/>
      <c r="AZ211" s="102"/>
      <c r="BA211" s="102"/>
      <c r="BB211" s="102"/>
      <c r="BC211" s="102"/>
      <c r="BD211" s="102"/>
      <c r="BE211" s="103"/>
      <c r="BF211" s="101" t="s">
        <v>11</v>
      </c>
      <c r="BG211" s="102"/>
      <c r="BH211" s="102"/>
      <c r="BI211" s="102"/>
      <c r="BJ211" s="102"/>
      <c r="BK211" s="102"/>
      <c r="BL211" s="102"/>
      <c r="BM211" s="102"/>
      <c r="BN211" s="102"/>
      <c r="BO211" s="103"/>
      <c r="BP211" s="101" t="s">
        <v>11</v>
      </c>
      <c r="BQ211" s="102"/>
      <c r="BR211" s="102"/>
      <c r="BS211" s="102"/>
      <c r="BT211" s="102"/>
      <c r="BU211" s="102"/>
      <c r="BV211" s="102"/>
      <c r="BW211" s="102"/>
      <c r="BX211" s="102"/>
      <c r="BY211" s="103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</row>
    <row r="212" spans="1:95" ht="30" customHeight="1">
      <c r="A212" s="62"/>
      <c r="B212" s="63"/>
      <c r="C212" s="64"/>
      <c r="D212" s="59" t="s">
        <v>10</v>
      </c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1"/>
      <c r="AE212" s="65" t="s">
        <v>11</v>
      </c>
      <c r="AF212" s="66"/>
      <c r="AG212" s="66"/>
      <c r="AH212" s="66"/>
      <c r="AI212" s="66"/>
      <c r="AJ212" s="66"/>
      <c r="AK212" s="66"/>
      <c r="AL212" s="66"/>
      <c r="AM212" s="66"/>
      <c r="AN212" s="67"/>
      <c r="AO212" s="68"/>
      <c r="AP212" s="69"/>
      <c r="AQ212" s="69"/>
      <c r="AR212" s="69"/>
      <c r="AS212" s="69"/>
      <c r="AT212" s="69"/>
      <c r="AU212" s="69"/>
      <c r="AV212" s="69"/>
      <c r="AW212" s="70"/>
      <c r="AX212" s="88">
        <f>AX210</f>
        <v>264810.65</v>
      </c>
      <c r="AY212" s="89"/>
      <c r="AZ212" s="89"/>
      <c r="BA212" s="89"/>
      <c r="BB212" s="89"/>
      <c r="BC212" s="89"/>
      <c r="BD212" s="89"/>
      <c r="BE212" s="90"/>
      <c r="BF212" s="88">
        <v>167840</v>
      </c>
      <c r="BG212" s="89"/>
      <c r="BH212" s="89"/>
      <c r="BI212" s="89"/>
      <c r="BJ212" s="89"/>
      <c r="BK212" s="89"/>
      <c r="BL212" s="89"/>
      <c r="BM212" s="89"/>
      <c r="BN212" s="89"/>
      <c r="BO212" s="90"/>
      <c r="BP212" s="88">
        <v>167840</v>
      </c>
      <c r="BQ212" s="89"/>
      <c r="BR212" s="89"/>
      <c r="BS212" s="89"/>
      <c r="BT212" s="89"/>
      <c r="BU212" s="89"/>
      <c r="BV212" s="89"/>
      <c r="BW212" s="89"/>
      <c r="BX212" s="89"/>
      <c r="BY212" s="90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</row>
    <row r="213" spans="1:95" ht="1.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</row>
    <row r="214" spans="1:95" ht="13.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39" t="s">
        <v>146</v>
      </c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</row>
    <row r="215" spans="1:95" ht="13.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</row>
    <row r="216" spans="1:79" ht="13.5">
      <c r="A216" s="54" t="s">
        <v>69</v>
      </c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5" t="s">
        <v>58</v>
      </c>
      <c r="BG216" s="55"/>
      <c r="BH216" s="55"/>
      <c r="BI216" s="55"/>
      <c r="BJ216" s="55"/>
      <c r="BK216" s="55"/>
      <c r="BL216" s="55"/>
      <c r="BM216" s="55"/>
      <c r="BN216" s="55"/>
      <c r="BO216" s="55"/>
      <c r="BP216" s="55" t="s">
        <v>59</v>
      </c>
      <c r="BQ216" s="55"/>
      <c r="BR216" s="55"/>
      <c r="BS216" s="55"/>
      <c r="BT216" s="55"/>
      <c r="BU216" s="55"/>
      <c r="BV216" s="55"/>
      <c r="BW216" s="55"/>
      <c r="BX216" s="55"/>
      <c r="BY216" s="55"/>
      <c r="BZ216" s="21"/>
      <c r="CA216" s="21"/>
    </row>
    <row r="217" spans="1:79" ht="13.5">
      <c r="A217" s="40" t="s">
        <v>14</v>
      </c>
      <c r="B217" s="40"/>
      <c r="C217" s="40"/>
      <c r="D217" s="40" t="s">
        <v>98</v>
      </c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 t="s">
        <v>111</v>
      </c>
      <c r="AE217" s="40"/>
      <c r="AF217" s="40"/>
      <c r="AG217" s="40"/>
      <c r="AH217" s="40"/>
      <c r="AI217" s="40"/>
      <c r="AJ217" s="40"/>
      <c r="AK217" s="40"/>
      <c r="AL217" s="40"/>
      <c r="AM217" s="40" t="s">
        <v>110</v>
      </c>
      <c r="AN217" s="40"/>
      <c r="AO217" s="40"/>
      <c r="AP217" s="40"/>
      <c r="AQ217" s="40"/>
      <c r="AR217" s="40"/>
      <c r="AS217" s="40"/>
      <c r="AT217" s="40"/>
      <c r="AU217" s="40"/>
      <c r="AV217" s="40" t="s">
        <v>109</v>
      </c>
      <c r="AW217" s="40"/>
      <c r="AX217" s="40"/>
      <c r="AY217" s="40"/>
      <c r="AZ217" s="40"/>
      <c r="BA217" s="40"/>
      <c r="BB217" s="40"/>
      <c r="BC217" s="40"/>
      <c r="BD217" s="40"/>
      <c r="BE217" s="40"/>
      <c r="BF217" s="40" t="s">
        <v>108</v>
      </c>
      <c r="BG217" s="40"/>
      <c r="BH217" s="40"/>
      <c r="BI217" s="40"/>
      <c r="BJ217" s="40"/>
      <c r="BK217" s="40"/>
      <c r="BL217" s="40"/>
      <c r="BM217" s="40"/>
      <c r="BN217" s="40"/>
      <c r="BO217" s="40"/>
      <c r="BP217" s="40" t="s">
        <v>108</v>
      </c>
      <c r="BQ217" s="40"/>
      <c r="BR217" s="40"/>
      <c r="BS217" s="40"/>
      <c r="BT217" s="40"/>
      <c r="BU217" s="40"/>
      <c r="BV217" s="40"/>
      <c r="BW217" s="40"/>
      <c r="BX217" s="40"/>
      <c r="BY217" s="40"/>
      <c r="BZ217" s="21"/>
      <c r="CA217" s="21"/>
    </row>
    <row r="218" spans="1:79" ht="13.5">
      <c r="A218" s="53">
        <v>1</v>
      </c>
      <c r="B218" s="53"/>
      <c r="C218" s="53"/>
      <c r="D218" s="53">
        <v>2</v>
      </c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>
        <v>3</v>
      </c>
      <c r="AE218" s="53"/>
      <c r="AF218" s="53"/>
      <c r="AG218" s="53"/>
      <c r="AH218" s="53"/>
      <c r="AI218" s="53"/>
      <c r="AJ218" s="53"/>
      <c r="AK218" s="53"/>
      <c r="AL218" s="53"/>
      <c r="AM218" s="53">
        <v>4</v>
      </c>
      <c r="AN218" s="53"/>
      <c r="AO218" s="53"/>
      <c r="AP218" s="53"/>
      <c r="AQ218" s="53"/>
      <c r="AR218" s="53"/>
      <c r="AS218" s="53"/>
      <c r="AT218" s="53"/>
      <c r="AU218" s="53"/>
      <c r="AV218" s="53">
        <v>5</v>
      </c>
      <c r="AW218" s="53"/>
      <c r="AX218" s="53"/>
      <c r="AY218" s="53"/>
      <c r="AZ218" s="53"/>
      <c r="BA218" s="53"/>
      <c r="BB218" s="53"/>
      <c r="BC218" s="53"/>
      <c r="BD218" s="53"/>
      <c r="BE218" s="53"/>
      <c r="BF218" s="47" t="s">
        <v>54</v>
      </c>
      <c r="BG218" s="47"/>
      <c r="BH218" s="47"/>
      <c r="BI218" s="47"/>
      <c r="BJ218" s="47"/>
      <c r="BK218" s="47"/>
      <c r="BL218" s="47"/>
      <c r="BM218" s="47"/>
      <c r="BN218" s="47"/>
      <c r="BO218" s="47"/>
      <c r="BP218" s="47" t="s">
        <v>76</v>
      </c>
      <c r="BQ218" s="47"/>
      <c r="BR218" s="47"/>
      <c r="BS218" s="47"/>
      <c r="BT218" s="47"/>
      <c r="BU218" s="47"/>
      <c r="BV218" s="47"/>
      <c r="BW218" s="47"/>
      <c r="BX218" s="47"/>
      <c r="BY218" s="47"/>
      <c r="BZ218" s="21"/>
      <c r="CA218" s="21"/>
    </row>
    <row r="219" spans="1:79" ht="13.5">
      <c r="A219" s="40" t="s">
        <v>18</v>
      </c>
      <c r="B219" s="40"/>
      <c r="C219" s="40"/>
      <c r="D219" s="48" t="s">
        <v>151</v>
      </c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9"/>
      <c r="AE219" s="50"/>
      <c r="AF219" s="50"/>
      <c r="AG219" s="50"/>
      <c r="AH219" s="50"/>
      <c r="AI219" s="50"/>
      <c r="AJ219" s="50"/>
      <c r="AK219" s="50"/>
      <c r="AL219" s="51"/>
      <c r="AM219" s="45">
        <v>2</v>
      </c>
      <c r="AN219" s="45"/>
      <c r="AO219" s="45"/>
      <c r="AP219" s="45"/>
      <c r="AQ219" s="45"/>
      <c r="AR219" s="45"/>
      <c r="AS219" s="45"/>
      <c r="AT219" s="45"/>
      <c r="AU219" s="45"/>
      <c r="AV219" s="52">
        <v>18000</v>
      </c>
      <c r="AW219" s="52"/>
      <c r="AX219" s="52"/>
      <c r="AY219" s="52"/>
      <c r="AZ219" s="52"/>
      <c r="BA219" s="52"/>
      <c r="BB219" s="52"/>
      <c r="BC219" s="52"/>
      <c r="BD219" s="52"/>
      <c r="BE219" s="52"/>
      <c r="BF219" s="44" t="s">
        <v>11</v>
      </c>
      <c r="BG219" s="44"/>
      <c r="BH219" s="44"/>
      <c r="BI219" s="44"/>
      <c r="BJ219" s="44"/>
      <c r="BK219" s="44"/>
      <c r="BL219" s="44"/>
      <c r="BM219" s="44"/>
      <c r="BN219" s="44"/>
      <c r="BO219" s="44"/>
      <c r="BP219" s="44" t="s">
        <v>11</v>
      </c>
      <c r="BQ219" s="44"/>
      <c r="BR219" s="44"/>
      <c r="BS219" s="44"/>
      <c r="BT219" s="44"/>
      <c r="BU219" s="44"/>
      <c r="BV219" s="44"/>
      <c r="BW219" s="44"/>
      <c r="BX219" s="44"/>
      <c r="BY219" s="44"/>
      <c r="BZ219" s="21"/>
      <c r="CA219" s="21"/>
    </row>
    <row r="220" spans="1:79" ht="13.5">
      <c r="A220" s="40"/>
      <c r="B220" s="40"/>
      <c r="C220" s="40"/>
      <c r="D220" s="41" t="s">
        <v>10</v>
      </c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3"/>
      <c r="AD220" s="44" t="s">
        <v>11</v>
      </c>
      <c r="AE220" s="44"/>
      <c r="AF220" s="44"/>
      <c r="AG220" s="44"/>
      <c r="AH220" s="44"/>
      <c r="AI220" s="44"/>
      <c r="AJ220" s="44"/>
      <c r="AK220" s="44"/>
      <c r="AL220" s="44"/>
      <c r="AM220" s="45" t="s">
        <v>11</v>
      </c>
      <c r="AN220" s="45"/>
      <c r="AO220" s="45"/>
      <c r="AP220" s="45"/>
      <c r="AQ220" s="45"/>
      <c r="AR220" s="45"/>
      <c r="AS220" s="45"/>
      <c r="AT220" s="45"/>
      <c r="AU220" s="45"/>
      <c r="AV220" s="46">
        <v>18000</v>
      </c>
      <c r="AW220" s="46"/>
      <c r="AX220" s="46"/>
      <c r="AY220" s="46"/>
      <c r="AZ220" s="46"/>
      <c r="BA220" s="46"/>
      <c r="BB220" s="46"/>
      <c r="BC220" s="46"/>
      <c r="BD220" s="46"/>
      <c r="BE220" s="46"/>
      <c r="BF220" s="38">
        <v>0</v>
      </c>
      <c r="BG220" s="38"/>
      <c r="BH220" s="38"/>
      <c r="BI220" s="38"/>
      <c r="BJ220" s="38"/>
      <c r="BK220" s="38"/>
      <c r="BL220" s="38"/>
      <c r="BM220" s="38"/>
      <c r="BN220" s="38"/>
      <c r="BO220" s="38"/>
      <c r="BP220" s="38">
        <v>0</v>
      </c>
      <c r="BQ220" s="38"/>
      <c r="BR220" s="38"/>
      <c r="BS220" s="38"/>
      <c r="BT220" s="38"/>
      <c r="BU220" s="38"/>
      <c r="BV220" s="38"/>
      <c r="BW220" s="38"/>
      <c r="BX220" s="38"/>
      <c r="BY220" s="38"/>
      <c r="BZ220" s="21"/>
      <c r="CA220" s="21"/>
    </row>
  </sheetData>
  <sheetProtection/>
  <mergeCells count="802">
    <mergeCell ref="AF46:AL46"/>
    <mergeCell ref="AM46:AS46"/>
    <mergeCell ref="AT46:BE46"/>
    <mergeCell ref="BF46:BM46"/>
    <mergeCell ref="BN46:BU46"/>
    <mergeCell ref="A41:CQ41"/>
    <mergeCell ref="A43:L43"/>
    <mergeCell ref="M43:CP43"/>
    <mergeCell ref="BF47:BM47"/>
    <mergeCell ref="BN47:BU47"/>
    <mergeCell ref="BF48:BM48"/>
    <mergeCell ref="BN48:BU48"/>
    <mergeCell ref="A45:BE45"/>
    <mergeCell ref="BF45:BM45"/>
    <mergeCell ref="BN45:BU45"/>
    <mergeCell ref="A46:C46"/>
    <mergeCell ref="D46:Q46"/>
    <mergeCell ref="R46:AE46"/>
    <mergeCell ref="A47:C47"/>
    <mergeCell ref="D47:Q47"/>
    <mergeCell ref="R47:AE47"/>
    <mergeCell ref="AF47:AL47"/>
    <mergeCell ref="AM47:AS47"/>
    <mergeCell ref="AT47:BE47"/>
    <mergeCell ref="BF49:BM49"/>
    <mergeCell ref="BN49:BU49"/>
    <mergeCell ref="A48:C48"/>
    <mergeCell ref="D48:Q48"/>
    <mergeCell ref="R48:AE48"/>
    <mergeCell ref="AF48:AL48"/>
    <mergeCell ref="AM48:AS48"/>
    <mergeCell ref="AT48:BE48"/>
    <mergeCell ref="R50:AE50"/>
    <mergeCell ref="AF50:AL50"/>
    <mergeCell ref="AM50:AS50"/>
    <mergeCell ref="AT50:BE50"/>
    <mergeCell ref="A49:C49"/>
    <mergeCell ref="D49:Q49"/>
    <mergeCell ref="R49:AE49"/>
    <mergeCell ref="AF49:AL49"/>
    <mergeCell ref="AM49:AS49"/>
    <mergeCell ref="AT49:BE49"/>
    <mergeCell ref="BF50:BM50"/>
    <mergeCell ref="BN50:BU50"/>
    <mergeCell ref="A54:CQ54"/>
    <mergeCell ref="A56:L56"/>
    <mergeCell ref="M56:CP56"/>
    <mergeCell ref="A58:BE58"/>
    <mergeCell ref="BF58:BO58"/>
    <mergeCell ref="BP58:BY58"/>
    <mergeCell ref="A50:C50"/>
    <mergeCell ref="D50:Q50"/>
    <mergeCell ref="A59:C59"/>
    <mergeCell ref="D59:Q59"/>
    <mergeCell ref="R59:AA59"/>
    <mergeCell ref="AB59:AJ59"/>
    <mergeCell ref="AK59:AS59"/>
    <mergeCell ref="AT59:BE59"/>
    <mergeCell ref="BF59:BO59"/>
    <mergeCell ref="BP59:BY59"/>
    <mergeCell ref="A60:C60"/>
    <mergeCell ref="D60:Q60"/>
    <mergeCell ref="R60:AA60"/>
    <mergeCell ref="AB60:AJ60"/>
    <mergeCell ref="AK60:AS60"/>
    <mergeCell ref="AT60:BE60"/>
    <mergeCell ref="BF60:BO60"/>
    <mergeCell ref="BP60:BY60"/>
    <mergeCell ref="A61:C61"/>
    <mergeCell ref="D61:Q61"/>
    <mergeCell ref="R61:AA61"/>
    <mergeCell ref="AB61:AJ61"/>
    <mergeCell ref="AK61:AS61"/>
    <mergeCell ref="AT61:BE61"/>
    <mergeCell ref="BF61:BO61"/>
    <mergeCell ref="BP61:BY61"/>
    <mergeCell ref="A62:C62"/>
    <mergeCell ref="D62:Q62"/>
    <mergeCell ref="R62:AA62"/>
    <mergeCell ref="AB62:AJ62"/>
    <mergeCell ref="AK62:AS62"/>
    <mergeCell ref="AT62:BE62"/>
    <mergeCell ref="BF62:BO62"/>
    <mergeCell ref="BP62:BY62"/>
    <mergeCell ref="BF63:BO63"/>
    <mergeCell ref="BP63:BY63"/>
    <mergeCell ref="A63:C63"/>
    <mergeCell ref="D63:Q63"/>
    <mergeCell ref="R63:AA63"/>
    <mergeCell ref="AB63:AJ63"/>
    <mergeCell ref="AK63:AS63"/>
    <mergeCell ref="AT63:BE63"/>
    <mergeCell ref="BF91:BO91"/>
    <mergeCell ref="BP91:BY91"/>
    <mergeCell ref="BF81:BO81"/>
    <mergeCell ref="BP81:BY81"/>
    <mergeCell ref="BF90:BO90"/>
    <mergeCell ref="BP90:BY90"/>
    <mergeCell ref="BF82:BO85"/>
    <mergeCell ref="BP82:BY85"/>
    <mergeCell ref="BF86:BO89"/>
    <mergeCell ref="BP86:BY89"/>
    <mergeCell ref="BF77:BO77"/>
    <mergeCell ref="BP77:BY77"/>
    <mergeCell ref="BF80:BO80"/>
    <mergeCell ref="BP80:BY80"/>
    <mergeCell ref="BF78:BO79"/>
    <mergeCell ref="BP78:BY79"/>
    <mergeCell ref="BF73:BO74"/>
    <mergeCell ref="BP73:BY74"/>
    <mergeCell ref="BF75:BO75"/>
    <mergeCell ref="BP75:BY75"/>
    <mergeCell ref="BF76:BO76"/>
    <mergeCell ref="BP76:BY76"/>
    <mergeCell ref="CY15:DF15"/>
    <mergeCell ref="BF69:BO69"/>
    <mergeCell ref="BP69:BY69"/>
    <mergeCell ref="BF70:BO70"/>
    <mergeCell ref="BP70:BY70"/>
    <mergeCell ref="BF71:BO71"/>
    <mergeCell ref="BP71:BY71"/>
    <mergeCell ref="CY20:DF20"/>
    <mergeCell ref="AW19:BG19"/>
    <mergeCell ref="BH19:BP19"/>
    <mergeCell ref="BQ19:BX19"/>
    <mergeCell ref="BY19:CF19"/>
    <mergeCell ref="CQ11:CX11"/>
    <mergeCell ref="CY11:DF11"/>
    <mergeCell ref="CQ12:CX14"/>
    <mergeCell ref="CY12:DF14"/>
    <mergeCell ref="CQ15:CX15"/>
    <mergeCell ref="CQ19:CX19"/>
    <mergeCell ref="CY19:DF19"/>
    <mergeCell ref="CY16:DF16"/>
    <mergeCell ref="CQ17:CX17"/>
    <mergeCell ref="CY17:DF17"/>
    <mergeCell ref="CQ18:CX18"/>
    <mergeCell ref="CY18:DF18"/>
    <mergeCell ref="A65:CQ65"/>
    <mergeCell ref="A66:L66"/>
    <mergeCell ref="M66:CP66"/>
    <mergeCell ref="A17:C17"/>
    <mergeCell ref="AW18:BG18"/>
    <mergeCell ref="BY17:CF17"/>
    <mergeCell ref="A93:BE93"/>
    <mergeCell ref="D71:AN71"/>
    <mergeCell ref="D90:AN90"/>
    <mergeCell ref="AO90:AW90"/>
    <mergeCell ref="AX90:BE90"/>
    <mergeCell ref="A86:C89"/>
    <mergeCell ref="AO86:AW89"/>
    <mergeCell ref="AX86:BE89"/>
    <mergeCell ref="G88:K88"/>
    <mergeCell ref="D89:AN89"/>
    <mergeCell ref="CQ16:CX16"/>
    <mergeCell ref="CQ20:CX20"/>
    <mergeCell ref="BF72:BO72"/>
    <mergeCell ref="BP72:BY72"/>
    <mergeCell ref="A91:C91"/>
    <mergeCell ref="D91:AN91"/>
    <mergeCell ref="AO91:AW91"/>
    <mergeCell ref="AX91:BE91"/>
    <mergeCell ref="A90:C90"/>
    <mergeCell ref="D86:AN86"/>
    <mergeCell ref="A82:C85"/>
    <mergeCell ref="D82:AN83"/>
    <mergeCell ref="AO82:AW85"/>
    <mergeCell ref="AX82:BE85"/>
    <mergeCell ref="G84:K84"/>
    <mergeCell ref="D85:AN85"/>
    <mergeCell ref="A81:C81"/>
    <mergeCell ref="D81:AN81"/>
    <mergeCell ref="AO81:AW81"/>
    <mergeCell ref="AX81:BE81"/>
    <mergeCell ref="A80:C80"/>
    <mergeCell ref="D80:AN80"/>
    <mergeCell ref="AO80:AW80"/>
    <mergeCell ref="AX80:BE80"/>
    <mergeCell ref="A78:C79"/>
    <mergeCell ref="D78:AN78"/>
    <mergeCell ref="AO78:AW79"/>
    <mergeCell ref="AX78:BE79"/>
    <mergeCell ref="D79:AN79"/>
    <mergeCell ref="A77:C77"/>
    <mergeCell ref="D77:AN77"/>
    <mergeCell ref="AO77:AW77"/>
    <mergeCell ref="AX77:BE77"/>
    <mergeCell ref="A76:C76"/>
    <mergeCell ref="D76:AN76"/>
    <mergeCell ref="AO76:AW76"/>
    <mergeCell ref="AX76:BE76"/>
    <mergeCell ref="A75:C75"/>
    <mergeCell ref="D75:AN75"/>
    <mergeCell ref="AO75:AW75"/>
    <mergeCell ref="AX75:BE75"/>
    <mergeCell ref="A12:C14"/>
    <mergeCell ref="D12:K14"/>
    <mergeCell ref="A70:C70"/>
    <mergeCell ref="D70:AN70"/>
    <mergeCell ref="AO70:AW70"/>
    <mergeCell ref="AX70:BE70"/>
    <mergeCell ref="A69:C69"/>
    <mergeCell ref="D69:AN69"/>
    <mergeCell ref="AO69:AW69"/>
    <mergeCell ref="AX69:BE69"/>
    <mergeCell ref="A7:CP7"/>
    <mergeCell ref="AD5:CM5"/>
    <mergeCell ref="A9:CP9"/>
    <mergeCell ref="A1:CP1"/>
    <mergeCell ref="A2:CP2"/>
    <mergeCell ref="A3:CP3"/>
    <mergeCell ref="A4:CP4"/>
    <mergeCell ref="L12:U14"/>
    <mergeCell ref="V12:BG12"/>
    <mergeCell ref="BH12:BP14"/>
    <mergeCell ref="A10:L10"/>
    <mergeCell ref="M10:CP10"/>
    <mergeCell ref="V13:AB14"/>
    <mergeCell ref="AC13:BG13"/>
    <mergeCell ref="AC14:AK14"/>
    <mergeCell ref="AL14:AV14"/>
    <mergeCell ref="AW14:BG14"/>
    <mergeCell ref="AL15:AV15"/>
    <mergeCell ref="BQ12:BX14"/>
    <mergeCell ref="BY12:CF14"/>
    <mergeCell ref="CG12:CP14"/>
    <mergeCell ref="AW15:BG15"/>
    <mergeCell ref="BH15:BP15"/>
    <mergeCell ref="BQ15:BX15"/>
    <mergeCell ref="BY15:CF15"/>
    <mergeCell ref="CG15:CP15"/>
    <mergeCell ref="A15:C15"/>
    <mergeCell ref="D15:K15"/>
    <mergeCell ref="L15:U15"/>
    <mergeCell ref="V15:AB15"/>
    <mergeCell ref="AC15:AK15"/>
    <mergeCell ref="CG16:CP16"/>
    <mergeCell ref="D16:K16"/>
    <mergeCell ref="A16:C16"/>
    <mergeCell ref="BY16:CF16"/>
    <mergeCell ref="BH16:BP16"/>
    <mergeCell ref="A18:C18"/>
    <mergeCell ref="L16:U16"/>
    <mergeCell ref="AC16:AK16"/>
    <mergeCell ref="L18:U18"/>
    <mergeCell ref="V18:AB18"/>
    <mergeCell ref="AL18:AV18"/>
    <mergeCell ref="D18:K18"/>
    <mergeCell ref="BQ16:BX16"/>
    <mergeCell ref="D17:K17"/>
    <mergeCell ref="L17:U17"/>
    <mergeCell ref="AL16:AV16"/>
    <mergeCell ref="AW16:BG16"/>
    <mergeCell ref="V17:AB17"/>
    <mergeCell ref="AW17:BG17"/>
    <mergeCell ref="V16:AB16"/>
    <mergeCell ref="AL17:AV17"/>
    <mergeCell ref="AC17:AK17"/>
    <mergeCell ref="CG17:CP17"/>
    <mergeCell ref="BH17:BP17"/>
    <mergeCell ref="BQ17:BX17"/>
    <mergeCell ref="BQ18:BX18"/>
    <mergeCell ref="AC18:AK18"/>
    <mergeCell ref="CG18:CP18"/>
    <mergeCell ref="BY18:CF18"/>
    <mergeCell ref="BH18:BP18"/>
    <mergeCell ref="AC20:AK20"/>
    <mergeCell ref="A19:C19"/>
    <mergeCell ref="D19:K19"/>
    <mergeCell ref="L19:U19"/>
    <mergeCell ref="V19:AB19"/>
    <mergeCell ref="AC19:AK19"/>
    <mergeCell ref="A20:K20"/>
    <mergeCell ref="L20:U20"/>
    <mergeCell ref="V20:AB20"/>
    <mergeCell ref="AX73:BE74"/>
    <mergeCell ref="AL19:AV19"/>
    <mergeCell ref="CG19:CP19"/>
    <mergeCell ref="AW20:BG20"/>
    <mergeCell ref="BH20:BP20"/>
    <mergeCell ref="BQ20:BX20"/>
    <mergeCell ref="BY20:CF20"/>
    <mergeCell ref="AO72:AW72"/>
    <mergeCell ref="CG20:CP20"/>
    <mergeCell ref="AL20:AV20"/>
    <mergeCell ref="AO71:AW71"/>
    <mergeCell ref="AX71:BE71"/>
    <mergeCell ref="D74:AN74"/>
    <mergeCell ref="A72:C72"/>
    <mergeCell ref="D72:AN72"/>
    <mergeCell ref="AX72:BE72"/>
    <mergeCell ref="A73:C74"/>
    <mergeCell ref="D73:AN73"/>
    <mergeCell ref="AO73:AW74"/>
    <mergeCell ref="A71:C71"/>
    <mergeCell ref="BP212:BY212"/>
    <mergeCell ref="A212:C212"/>
    <mergeCell ref="D212:AD212"/>
    <mergeCell ref="AE212:AN212"/>
    <mergeCell ref="AO212:AW212"/>
    <mergeCell ref="AX212:BE212"/>
    <mergeCell ref="BF212:BO212"/>
    <mergeCell ref="BP210:BY210"/>
    <mergeCell ref="A211:C211"/>
    <mergeCell ref="D211:AD211"/>
    <mergeCell ref="AE211:AN211"/>
    <mergeCell ref="AO211:AW211"/>
    <mergeCell ref="AX211:BE211"/>
    <mergeCell ref="BF211:BO211"/>
    <mergeCell ref="BP211:BY211"/>
    <mergeCell ref="A210:C210"/>
    <mergeCell ref="D210:AD210"/>
    <mergeCell ref="AE210:AN210"/>
    <mergeCell ref="AO210:AW210"/>
    <mergeCell ref="AX210:BE210"/>
    <mergeCell ref="BF210:BO210"/>
    <mergeCell ref="BP208:BY208"/>
    <mergeCell ref="A209:C209"/>
    <mergeCell ref="D209:AD209"/>
    <mergeCell ref="AE209:AN209"/>
    <mergeCell ref="AO209:AW209"/>
    <mergeCell ref="AX209:BE209"/>
    <mergeCell ref="BF209:BO209"/>
    <mergeCell ref="BP209:BY209"/>
    <mergeCell ref="A205:BE205"/>
    <mergeCell ref="A207:BE207"/>
    <mergeCell ref="BF207:BO207"/>
    <mergeCell ref="BP207:BY207"/>
    <mergeCell ref="A208:C208"/>
    <mergeCell ref="D208:AD208"/>
    <mergeCell ref="AE208:AN208"/>
    <mergeCell ref="AO208:AW208"/>
    <mergeCell ref="AX208:BE208"/>
    <mergeCell ref="BF208:BO208"/>
    <mergeCell ref="A203:C203"/>
    <mergeCell ref="D203:AC203"/>
    <mergeCell ref="AD203:AL203"/>
    <mergeCell ref="AM203:AU203"/>
    <mergeCell ref="AV203:BE203"/>
    <mergeCell ref="BF203:BO203"/>
    <mergeCell ref="BP203:BY203"/>
    <mergeCell ref="BP202:BY202"/>
    <mergeCell ref="A202:C202"/>
    <mergeCell ref="D202:AC202"/>
    <mergeCell ref="AD202:AL202"/>
    <mergeCell ref="AM202:AU202"/>
    <mergeCell ref="AV202:BE202"/>
    <mergeCell ref="BF202:BO202"/>
    <mergeCell ref="BP200:BY200"/>
    <mergeCell ref="A201:C201"/>
    <mergeCell ref="D201:AC201"/>
    <mergeCell ref="AD201:AL201"/>
    <mergeCell ref="AM201:AU201"/>
    <mergeCell ref="AV201:BE201"/>
    <mergeCell ref="BF201:BO201"/>
    <mergeCell ref="BP201:BY201"/>
    <mergeCell ref="A200:C200"/>
    <mergeCell ref="D200:AC200"/>
    <mergeCell ref="AD200:AL200"/>
    <mergeCell ref="AM200:AU200"/>
    <mergeCell ref="AV200:BE200"/>
    <mergeCell ref="BF200:BO200"/>
    <mergeCell ref="BP198:BY198"/>
    <mergeCell ref="A199:C199"/>
    <mergeCell ref="D199:AC199"/>
    <mergeCell ref="AD199:AL199"/>
    <mergeCell ref="AM199:AU199"/>
    <mergeCell ref="AV199:BE199"/>
    <mergeCell ref="BF199:BO199"/>
    <mergeCell ref="BP199:BY199"/>
    <mergeCell ref="A198:C198"/>
    <mergeCell ref="D198:AC198"/>
    <mergeCell ref="AD198:AL198"/>
    <mergeCell ref="AM198:AU198"/>
    <mergeCell ref="AV198:BE198"/>
    <mergeCell ref="BF198:BO198"/>
    <mergeCell ref="BF194:BO194"/>
    <mergeCell ref="BP194:BY194"/>
    <mergeCell ref="A195:BE195"/>
    <mergeCell ref="BF195:BO195"/>
    <mergeCell ref="BP195:BY195"/>
    <mergeCell ref="A197:BE197"/>
    <mergeCell ref="BF197:BO197"/>
    <mergeCell ref="BP197:BY197"/>
    <mergeCell ref="A193:C193"/>
    <mergeCell ref="D193:AL193"/>
    <mergeCell ref="AM193:AU193"/>
    <mergeCell ref="AV193:BE193"/>
    <mergeCell ref="BF193:BO193"/>
    <mergeCell ref="BP193:BY193"/>
    <mergeCell ref="A192:C192"/>
    <mergeCell ref="D192:AL192"/>
    <mergeCell ref="AM192:AU192"/>
    <mergeCell ref="AV192:BE192"/>
    <mergeCell ref="BF192:BO192"/>
    <mergeCell ref="BP192:BY192"/>
    <mergeCell ref="A191:C191"/>
    <mergeCell ref="D191:AL191"/>
    <mergeCell ref="AM191:AU191"/>
    <mergeCell ref="AV191:BE191"/>
    <mergeCell ref="BF191:BO191"/>
    <mergeCell ref="BP191:BY191"/>
    <mergeCell ref="A190:C190"/>
    <mergeCell ref="D190:AL190"/>
    <mergeCell ref="AM190:AU190"/>
    <mergeCell ref="AV190:BE190"/>
    <mergeCell ref="BF190:BO190"/>
    <mergeCell ref="BP190:BY190"/>
    <mergeCell ref="A189:C189"/>
    <mergeCell ref="D189:AL189"/>
    <mergeCell ref="AM189:AU189"/>
    <mergeCell ref="AV189:BE189"/>
    <mergeCell ref="BF189:BO189"/>
    <mergeCell ref="BP189:BY189"/>
    <mergeCell ref="A185:BE185"/>
    <mergeCell ref="A187:BE187"/>
    <mergeCell ref="BF187:BO187"/>
    <mergeCell ref="BP187:BY187"/>
    <mergeCell ref="A188:C188"/>
    <mergeCell ref="D188:AL188"/>
    <mergeCell ref="AM188:AU188"/>
    <mergeCell ref="AV188:BE188"/>
    <mergeCell ref="BF188:BO188"/>
    <mergeCell ref="BP188:BY188"/>
    <mergeCell ref="BP181:BY181"/>
    <mergeCell ref="BP182:BY182"/>
    <mergeCell ref="A182:C182"/>
    <mergeCell ref="A183:C183"/>
    <mergeCell ref="D183:AC183"/>
    <mergeCell ref="AD183:AL183"/>
    <mergeCell ref="AM183:AU183"/>
    <mergeCell ref="AV183:BE183"/>
    <mergeCell ref="BF183:BO183"/>
    <mergeCell ref="BP175:BY175"/>
    <mergeCell ref="A177:BE177"/>
    <mergeCell ref="A179:BE179"/>
    <mergeCell ref="BF179:BO179"/>
    <mergeCell ref="BP179:BY179"/>
    <mergeCell ref="BP183:BY183"/>
    <mergeCell ref="A181:C181"/>
    <mergeCell ref="D181:AC181"/>
    <mergeCell ref="AD181:AL181"/>
    <mergeCell ref="AM181:AU181"/>
    <mergeCell ref="AV175:BE175"/>
    <mergeCell ref="D182:AC182"/>
    <mergeCell ref="AD182:AL182"/>
    <mergeCell ref="AM182:AU182"/>
    <mergeCell ref="AV182:BE182"/>
    <mergeCell ref="BF182:BO182"/>
    <mergeCell ref="AV181:BE181"/>
    <mergeCell ref="BF181:BO181"/>
    <mergeCell ref="BF174:BO174"/>
    <mergeCell ref="A180:C180"/>
    <mergeCell ref="D180:AC180"/>
    <mergeCell ref="AD180:AL180"/>
    <mergeCell ref="AM180:AU180"/>
    <mergeCell ref="AV180:BE180"/>
    <mergeCell ref="A175:C175"/>
    <mergeCell ref="D175:AC175"/>
    <mergeCell ref="AD175:AL175"/>
    <mergeCell ref="AM175:AU175"/>
    <mergeCell ref="BP173:BY173"/>
    <mergeCell ref="BF175:BO175"/>
    <mergeCell ref="BF180:BO180"/>
    <mergeCell ref="BP180:BY180"/>
    <mergeCell ref="BP174:BY174"/>
    <mergeCell ref="A174:C174"/>
    <mergeCell ref="D174:AC174"/>
    <mergeCell ref="AD174:AL174"/>
    <mergeCell ref="AM174:AU174"/>
    <mergeCell ref="AV174:BE174"/>
    <mergeCell ref="A173:C173"/>
    <mergeCell ref="D173:AC173"/>
    <mergeCell ref="AD173:AL173"/>
    <mergeCell ref="AM173:AU173"/>
    <mergeCell ref="AV173:BE173"/>
    <mergeCell ref="BF173:BO173"/>
    <mergeCell ref="BF171:BO171"/>
    <mergeCell ref="BP171:BY171"/>
    <mergeCell ref="A172:C172"/>
    <mergeCell ref="D172:AC172"/>
    <mergeCell ref="AD172:AL172"/>
    <mergeCell ref="AM172:AU172"/>
    <mergeCell ref="AV172:BE172"/>
    <mergeCell ref="BF172:BO172"/>
    <mergeCell ref="BP172:BY172"/>
    <mergeCell ref="T167:AE167"/>
    <mergeCell ref="AF167:AN167"/>
    <mergeCell ref="AO167:AW167"/>
    <mergeCell ref="AX167:BE167"/>
    <mergeCell ref="A169:BE169"/>
    <mergeCell ref="A171:BE171"/>
    <mergeCell ref="BF167:BO167"/>
    <mergeCell ref="BP167:BY167"/>
    <mergeCell ref="A166:C166"/>
    <mergeCell ref="D166:S166"/>
    <mergeCell ref="T166:AE166"/>
    <mergeCell ref="AF166:AN166"/>
    <mergeCell ref="AO166:AW166"/>
    <mergeCell ref="AX166:BE166"/>
    <mergeCell ref="A167:C167"/>
    <mergeCell ref="D167:S167"/>
    <mergeCell ref="A165:C165"/>
    <mergeCell ref="D165:S165"/>
    <mergeCell ref="T165:AE165"/>
    <mergeCell ref="AF165:AN165"/>
    <mergeCell ref="AO165:AW165"/>
    <mergeCell ref="AX165:BE165"/>
    <mergeCell ref="BF165:BO165"/>
    <mergeCell ref="BP165:BY165"/>
    <mergeCell ref="BF166:BO166"/>
    <mergeCell ref="BP166:BY166"/>
    <mergeCell ref="A162:BE162"/>
    <mergeCell ref="A163:BE163"/>
    <mergeCell ref="BF163:BO163"/>
    <mergeCell ref="BP163:BY163"/>
    <mergeCell ref="A164:C164"/>
    <mergeCell ref="D164:S164"/>
    <mergeCell ref="T164:AE164"/>
    <mergeCell ref="AF164:AN164"/>
    <mergeCell ref="AO164:AW164"/>
    <mergeCell ref="AX164:BE164"/>
    <mergeCell ref="BF164:BO164"/>
    <mergeCell ref="BP164:BY164"/>
    <mergeCell ref="BP159:BY159"/>
    <mergeCell ref="A160:C160"/>
    <mergeCell ref="D160:AC160"/>
    <mergeCell ref="AD160:AL160"/>
    <mergeCell ref="AM160:AU160"/>
    <mergeCell ref="AV160:BE160"/>
    <mergeCell ref="BF160:BO160"/>
    <mergeCell ref="BP160:BY160"/>
    <mergeCell ref="A159:C159"/>
    <mergeCell ref="D159:AC159"/>
    <mergeCell ref="AD159:AL159"/>
    <mergeCell ref="AM159:AU159"/>
    <mergeCell ref="AV159:BE159"/>
    <mergeCell ref="BF159:BO159"/>
    <mergeCell ref="BP157:BY157"/>
    <mergeCell ref="A158:C158"/>
    <mergeCell ref="D158:AC158"/>
    <mergeCell ref="AD158:AL158"/>
    <mergeCell ref="AM158:AU158"/>
    <mergeCell ref="AV158:BE158"/>
    <mergeCell ref="BF158:BO158"/>
    <mergeCell ref="BP158:BY158"/>
    <mergeCell ref="A154:BE154"/>
    <mergeCell ref="A156:BE156"/>
    <mergeCell ref="BF156:BO156"/>
    <mergeCell ref="BP156:BY156"/>
    <mergeCell ref="A157:C157"/>
    <mergeCell ref="D157:AC157"/>
    <mergeCell ref="AD157:AL157"/>
    <mergeCell ref="AM157:AU157"/>
    <mergeCell ref="AV157:BE157"/>
    <mergeCell ref="BF157:BO157"/>
    <mergeCell ref="A152:C152"/>
    <mergeCell ref="D152:S152"/>
    <mergeCell ref="T152:AE152"/>
    <mergeCell ref="AF152:AN152"/>
    <mergeCell ref="AO152:AW152"/>
    <mergeCell ref="AX152:BE152"/>
    <mergeCell ref="BF152:BO152"/>
    <mergeCell ref="BP152:BY152"/>
    <mergeCell ref="BF151:BO151"/>
    <mergeCell ref="BP151:BY151"/>
    <mergeCell ref="T150:AE150"/>
    <mergeCell ref="AF150:AN150"/>
    <mergeCell ref="AO150:AW150"/>
    <mergeCell ref="AX150:BE150"/>
    <mergeCell ref="BF150:BO150"/>
    <mergeCell ref="BP150:BY150"/>
    <mergeCell ref="A151:C151"/>
    <mergeCell ref="D151:S151"/>
    <mergeCell ref="T151:AE151"/>
    <mergeCell ref="AF151:AN151"/>
    <mergeCell ref="AO151:AW151"/>
    <mergeCell ref="AX151:BE151"/>
    <mergeCell ref="A150:C150"/>
    <mergeCell ref="D150:S150"/>
    <mergeCell ref="A148:C148"/>
    <mergeCell ref="D148:S148"/>
    <mergeCell ref="T148:AE148"/>
    <mergeCell ref="AF148:AN148"/>
    <mergeCell ref="A149:C149"/>
    <mergeCell ref="D149:S149"/>
    <mergeCell ref="T149:AE149"/>
    <mergeCell ref="AF149:AN149"/>
    <mergeCell ref="AO148:AW148"/>
    <mergeCell ref="AX148:BE148"/>
    <mergeCell ref="BF148:BO148"/>
    <mergeCell ref="BP148:BY148"/>
    <mergeCell ref="BF149:BO149"/>
    <mergeCell ref="BP149:BY149"/>
    <mergeCell ref="AO149:AW149"/>
    <mergeCell ref="AX149:BE149"/>
    <mergeCell ref="A146:BE146"/>
    <mergeCell ref="BF146:BO146"/>
    <mergeCell ref="BP146:BY146"/>
    <mergeCell ref="A147:C147"/>
    <mergeCell ref="D147:S147"/>
    <mergeCell ref="T147:AE147"/>
    <mergeCell ref="AF147:AN147"/>
    <mergeCell ref="AO147:AW147"/>
    <mergeCell ref="AX147:BE147"/>
    <mergeCell ref="BF147:BO147"/>
    <mergeCell ref="BP137:BY137"/>
    <mergeCell ref="A136:C136"/>
    <mergeCell ref="D136:AD136"/>
    <mergeCell ref="BP147:BY147"/>
    <mergeCell ref="BF138:BO138"/>
    <mergeCell ref="BP138:BY138"/>
    <mergeCell ref="A139:CQ139"/>
    <mergeCell ref="A141:K141"/>
    <mergeCell ref="L141:CQ141"/>
    <mergeCell ref="A144:CQ144"/>
    <mergeCell ref="A137:C137"/>
    <mergeCell ref="D137:AD137"/>
    <mergeCell ref="AE137:AN137"/>
    <mergeCell ref="AO137:AW137"/>
    <mergeCell ref="AX137:BE137"/>
    <mergeCell ref="BF137:BO137"/>
    <mergeCell ref="AE136:AN136"/>
    <mergeCell ref="AO136:AW136"/>
    <mergeCell ref="AX136:BE136"/>
    <mergeCell ref="BF136:BO136"/>
    <mergeCell ref="BP134:BY134"/>
    <mergeCell ref="BP135:BY135"/>
    <mergeCell ref="BP136:BY136"/>
    <mergeCell ref="A135:C135"/>
    <mergeCell ref="D135:AD135"/>
    <mergeCell ref="AE135:AN135"/>
    <mergeCell ref="AO135:AW135"/>
    <mergeCell ref="AX135:BE135"/>
    <mergeCell ref="BF135:BO135"/>
    <mergeCell ref="A134:C134"/>
    <mergeCell ref="D134:AD134"/>
    <mergeCell ref="AE134:AN134"/>
    <mergeCell ref="AO134:AW134"/>
    <mergeCell ref="AX134:BE134"/>
    <mergeCell ref="BF134:BO134"/>
    <mergeCell ref="BP127:BY127"/>
    <mergeCell ref="A129:CQ129"/>
    <mergeCell ref="A131:K131"/>
    <mergeCell ref="L131:CQ131"/>
    <mergeCell ref="A133:BE133"/>
    <mergeCell ref="BF133:BO133"/>
    <mergeCell ref="BP133:BY133"/>
    <mergeCell ref="A127:C127"/>
    <mergeCell ref="D127:AD127"/>
    <mergeCell ref="AE127:AN127"/>
    <mergeCell ref="AO127:AW127"/>
    <mergeCell ref="AX127:BE127"/>
    <mergeCell ref="BF127:BO127"/>
    <mergeCell ref="BP125:BY125"/>
    <mergeCell ref="A126:C126"/>
    <mergeCell ref="D126:AD126"/>
    <mergeCell ref="AE126:AN126"/>
    <mergeCell ref="AO126:AW126"/>
    <mergeCell ref="AX126:BE126"/>
    <mergeCell ref="BF126:BO126"/>
    <mergeCell ref="BP126:BY126"/>
    <mergeCell ref="A125:C125"/>
    <mergeCell ref="D125:AD125"/>
    <mergeCell ref="AE125:AN125"/>
    <mergeCell ref="AO125:AW125"/>
    <mergeCell ref="AX125:BE125"/>
    <mergeCell ref="BF125:BO125"/>
    <mergeCell ref="BP123:BY123"/>
    <mergeCell ref="A124:C124"/>
    <mergeCell ref="D124:AD124"/>
    <mergeCell ref="AE124:AN124"/>
    <mergeCell ref="AO124:AW124"/>
    <mergeCell ref="AX124:BE124"/>
    <mergeCell ref="BF124:BO124"/>
    <mergeCell ref="BP124:BY124"/>
    <mergeCell ref="A123:C123"/>
    <mergeCell ref="D123:AD123"/>
    <mergeCell ref="AE123:AN123"/>
    <mergeCell ref="AO123:AW123"/>
    <mergeCell ref="AX123:BE123"/>
    <mergeCell ref="BF123:BO123"/>
    <mergeCell ref="BP115:BY115"/>
    <mergeCell ref="A118:CQ118"/>
    <mergeCell ref="A120:K120"/>
    <mergeCell ref="L120:CQ120"/>
    <mergeCell ref="A122:BE122"/>
    <mergeCell ref="BF122:BO122"/>
    <mergeCell ref="BP122:BY122"/>
    <mergeCell ref="A115:C115"/>
    <mergeCell ref="D115:AD115"/>
    <mergeCell ref="AE115:AN115"/>
    <mergeCell ref="AO115:AT115"/>
    <mergeCell ref="AU115:BE115"/>
    <mergeCell ref="BF115:BO115"/>
    <mergeCell ref="BP113:BY113"/>
    <mergeCell ref="A114:C114"/>
    <mergeCell ref="D114:AD114"/>
    <mergeCell ref="AE114:AN114"/>
    <mergeCell ref="AO114:AT114"/>
    <mergeCell ref="AU114:BE114"/>
    <mergeCell ref="BF114:BO114"/>
    <mergeCell ref="BP114:BY114"/>
    <mergeCell ref="A113:C113"/>
    <mergeCell ref="D113:AD113"/>
    <mergeCell ref="AE113:AN113"/>
    <mergeCell ref="AO113:AT113"/>
    <mergeCell ref="AU113:BE113"/>
    <mergeCell ref="BF113:BO113"/>
    <mergeCell ref="BP111:BY111"/>
    <mergeCell ref="A112:C112"/>
    <mergeCell ref="D112:AD112"/>
    <mergeCell ref="AE112:AN112"/>
    <mergeCell ref="AO112:AT112"/>
    <mergeCell ref="AU112:BE112"/>
    <mergeCell ref="BF112:BO112"/>
    <mergeCell ref="BP112:BY112"/>
    <mergeCell ref="A111:C111"/>
    <mergeCell ref="D111:AD111"/>
    <mergeCell ref="AE111:AN111"/>
    <mergeCell ref="AO111:AT111"/>
    <mergeCell ref="AU111:BE111"/>
    <mergeCell ref="BF111:BO111"/>
    <mergeCell ref="BP104:BY104"/>
    <mergeCell ref="A106:CP106"/>
    <mergeCell ref="A108:K108"/>
    <mergeCell ref="L108:CQ108"/>
    <mergeCell ref="A110:BE110"/>
    <mergeCell ref="BF110:BO110"/>
    <mergeCell ref="BP110:BY110"/>
    <mergeCell ref="A104:C104"/>
    <mergeCell ref="D104:AD104"/>
    <mergeCell ref="AE104:AN104"/>
    <mergeCell ref="AO104:AW104"/>
    <mergeCell ref="AX104:BE104"/>
    <mergeCell ref="BF104:BO104"/>
    <mergeCell ref="BP102:BY102"/>
    <mergeCell ref="A103:C103"/>
    <mergeCell ref="D103:AD103"/>
    <mergeCell ref="AE103:AN103"/>
    <mergeCell ref="AO103:AW103"/>
    <mergeCell ref="AX103:BE103"/>
    <mergeCell ref="BF103:BO103"/>
    <mergeCell ref="BP103:BY103"/>
    <mergeCell ref="A102:C102"/>
    <mergeCell ref="D102:AD102"/>
    <mergeCell ref="AE102:AN102"/>
    <mergeCell ref="AO102:AW102"/>
    <mergeCell ref="AX102:BE102"/>
    <mergeCell ref="BF102:BO102"/>
    <mergeCell ref="BP100:BY100"/>
    <mergeCell ref="A101:C101"/>
    <mergeCell ref="D101:AD101"/>
    <mergeCell ref="AE101:AN101"/>
    <mergeCell ref="AO101:AW101"/>
    <mergeCell ref="AX101:BE101"/>
    <mergeCell ref="BF101:BO101"/>
    <mergeCell ref="BP101:BY101"/>
    <mergeCell ref="A100:C100"/>
    <mergeCell ref="D100:AD100"/>
    <mergeCell ref="AE100:AN100"/>
    <mergeCell ref="AO100:AW100"/>
    <mergeCell ref="AX100:BE100"/>
    <mergeCell ref="BF100:BO100"/>
    <mergeCell ref="A95:CQ95"/>
    <mergeCell ref="A97:K97"/>
    <mergeCell ref="L97:CQ97"/>
    <mergeCell ref="A99:BE99"/>
    <mergeCell ref="BF99:BO99"/>
    <mergeCell ref="BP99:BY99"/>
    <mergeCell ref="A216:BE216"/>
    <mergeCell ref="BF216:BO216"/>
    <mergeCell ref="BP216:BY216"/>
    <mergeCell ref="A217:C217"/>
    <mergeCell ref="D217:AC217"/>
    <mergeCell ref="AD217:AL217"/>
    <mergeCell ref="AM217:AU217"/>
    <mergeCell ref="AV217:BE217"/>
    <mergeCell ref="BF217:BO217"/>
    <mergeCell ref="BP217:BY217"/>
    <mergeCell ref="A218:C218"/>
    <mergeCell ref="D218:AC218"/>
    <mergeCell ref="AD218:AL218"/>
    <mergeCell ref="AM218:AU218"/>
    <mergeCell ref="AV218:BE218"/>
    <mergeCell ref="BF218:BO218"/>
    <mergeCell ref="D219:AC219"/>
    <mergeCell ref="AD219:AL219"/>
    <mergeCell ref="AM219:AU219"/>
    <mergeCell ref="AV219:BE219"/>
    <mergeCell ref="BF219:BO219"/>
    <mergeCell ref="BP219:BY219"/>
    <mergeCell ref="BP220:BY220"/>
    <mergeCell ref="N214:BK214"/>
    <mergeCell ref="A220:C220"/>
    <mergeCell ref="D220:AC220"/>
    <mergeCell ref="AD220:AL220"/>
    <mergeCell ref="AM220:AU220"/>
    <mergeCell ref="AV220:BE220"/>
    <mergeCell ref="BF220:BO220"/>
    <mergeCell ref="BP218:BY218"/>
    <mergeCell ref="A219:C21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User</cp:lastModifiedBy>
  <cp:lastPrinted>2020-01-22T07:00:09Z</cp:lastPrinted>
  <dcterms:created xsi:type="dcterms:W3CDTF">2016-11-07T12:45:53Z</dcterms:created>
  <dcterms:modified xsi:type="dcterms:W3CDTF">2020-01-22T07:01:13Z</dcterms:modified>
  <cp:category/>
  <cp:version/>
  <cp:contentType/>
  <cp:contentStatus/>
</cp:coreProperties>
</file>